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ΝΤΟΥΡΟΥ" sheetId="1" r:id="rId1"/>
  </sheets>
  <definedNames>
    <definedName name="_xlnm.Print_Titles" localSheetId="0">'ΝΤΟΥΡΟΥ'!$1:$3</definedName>
  </definedNames>
  <calcPr fullCalcOnLoad="1"/>
</workbook>
</file>

<file path=xl/sharedStrings.xml><?xml version="1.0" encoding="utf-8"?>
<sst xmlns="http://schemas.openxmlformats.org/spreadsheetml/2006/main" count="673" uniqueCount="673">
  <si>
    <t>Α/Α</t>
  </si>
  <si>
    <t>ΟΝΟΜΑ</t>
  </si>
  <si>
    <t>1ο Λ.ΑΙΔΗΨΟΥ</t>
  </si>
  <si>
    <t>2ο Λ.ΑΙΔΗΨΟΥ</t>
  </si>
  <si>
    <t>3ο Λ.ΑΙΔΗΨΟΥ</t>
  </si>
  <si>
    <t>4ο Λ.ΑΙΔΗΨΟΥ</t>
  </si>
  <si>
    <t>5ο Λ.ΑΙΔΗΨΟΥ</t>
  </si>
  <si>
    <t>6ο Λ.ΑΙΔΗΨΟΥ</t>
  </si>
  <si>
    <t>ΣΥΝΟΛΟ Λ.ΑΙΔΗΨΟΥ</t>
  </si>
  <si>
    <t>7ο ΑΙΔΗΨΟΥ</t>
  </si>
  <si>
    <t>8ο ΑΙΔΗΨΟΥ</t>
  </si>
  <si>
    <t>9ο ΑΙΔΗΨΟΥ</t>
  </si>
  <si>
    <t>ΣΥΝΟΛΟ ΑΙΔΗΨΟΥ</t>
  </si>
  <si>
    <t>10ο ΗΛΙΩΝ</t>
  </si>
  <si>
    <t>11ο ΠΟΛΥΛΟΦΟΥ</t>
  </si>
  <si>
    <t>12ο ΑΓΙΟΥ</t>
  </si>
  <si>
    <t>13ο ΑΓΙΟΥ</t>
  </si>
  <si>
    <t>14ο ΑΓΙΟΥ</t>
  </si>
  <si>
    <t>ΣΥΝΟΛΟ ΑΓΙΟΥ</t>
  </si>
  <si>
    <t>15ο ΓΙΑΛΤΡΩΝ</t>
  </si>
  <si>
    <t>16ο ΓΙΑΛΤΡΩΝ</t>
  </si>
  <si>
    <t>ΣΥΝΟΛΟ ΓΙΑΛΤΡΩΝ</t>
  </si>
  <si>
    <t>ΣΥΝΟΛΟ ΔΗΜΟΥ ΑΙΔΗΨΟΥ</t>
  </si>
  <si>
    <t>1ο ΑΜΑΡΥΝΘΟΥ</t>
  </si>
  <si>
    <t>2ο ΑΜΑΡΥΝΘΟΥ</t>
  </si>
  <si>
    <t>3ο ΑΜΑΡΥΝΘΟΥ</t>
  </si>
  <si>
    <t>4ο ΑΜΑΡΥΝΘΟΥ</t>
  </si>
  <si>
    <t>5ο ΑΜΑΡΥΝΘΟΥ</t>
  </si>
  <si>
    <t>6ο ΑΜΑΡΥΝΘΟΥ</t>
  </si>
  <si>
    <t>7ο ΑΜΑΡΥΝΘΟΥ</t>
  </si>
  <si>
    <t>8ο ΑΜΑΡΥΝΘΟΥ</t>
  </si>
  <si>
    <t>ΣΥΝΟΛΟ ΑΜΑΡΥΝΘΟΥ</t>
  </si>
  <si>
    <t>9ο ΓΥΜΝΟ</t>
  </si>
  <si>
    <t>10ο ΓΥΜΝΟ</t>
  </si>
  <si>
    <t>11ο ΓΥΜΝΟ</t>
  </si>
  <si>
    <t>12ο ΓΥΜΝΟ</t>
  </si>
  <si>
    <t>ΣΥΝΟΛΟ ΓΥΜΝΟ</t>
  </si>
  <si>
    <t>13ο ΑΝΩ ΒΑΘΕΙΑΣ</t>
  </si>
  <si>
    <t>14ο ΑΝΩ ΒΑΘΕΙΑΣ</t>
  </si>
  <si>
    <t>ΣΥΝΟΛΟ ΑΝΩ ΒΑΘΕΙΑΣ</t>
  </si>
  <si>
    <t>15ο ΚΑΛΛΙΘΕΑΣ</t>
  </si>
  <si>
    <t>16ο ΣΕΤΤΑΣ</t>
  </si>
  <si>
    <t>ΣΥΝΟΛΟ ΔΗΜΟΥ ΑΜΑΡΥΝΘΙΩΝ</t>
  </si>
  <si>
    <t>1ο ΔΡΟΣΙΑΣ</t>
  </si>
  <si>
    <t>2ο ΔΡΟΣΙΑΣ</t>
  </si>
  <si>
    <t>3ο ΔΡΟΣΙΑΣ</t>
  </si>
  <si>
    <t>4ο ΔΡΟΣΙΑΣ</t>
  </si>
  <si>
    <t>5ο ΔΡΟΣΙΑΣ</t>
  </si>
  <si>
    <t>6ο ΔΡΟΣΙΑΣ</t>
  </si>
  <si>
    <t>7ο ΔΡΟΣΙΑΣ</t>
  </si>
  <si>
    <t>ΣΥΝΟΛΟ ΔΡΟΣΙΑΣ</t>
  </si>
  <si>
    <t>8ο ΛΟΥΚΙΣΙΩΝ</t>
  </si>
  <si>
    <t>9ο ΛΟΥΚΙΣΙΩΝ</t>
  </si>
  <si>
    <t>ΣΥΝΟΛΟ ΛΟΥΚΙΣΙΩΝ</t>
  </si>
  <si>
    <t>ΣΥΝΟΛΟ ΔΗΜΟΥ ΑΝΘΗΔΩΝΑΣ</t>
  </si>
  <si>
    <t>1ο ΑΓΔΙΝΩΝ</t>
  </si>
  <si>
    <t>2ο ΑΓΡΙΟΒΟΤΑΝΟΥ</t>
  </si>
  <si>
    <t>3ο ΑΡΤΕΜΙΣΙΟΥ</t>
  </si>
  <si>
    <t>4ο ΑΡΤΕΜΙΣΙΟΥ</t>
  </si>
  <si>
    <t>ΣΥΝΟΛΟ ΑΡΤΕΜΙΣΙΟΥ</t>
  </si>
  <si>
    <t>5ο ΑΣΜΗΝΙΟΥ</t>
  </si>
  <si>
    <t>6ο ΑΣΜΗΝΙΟΥ</t>
  </si>
  <si>
    <t>ΣΥΝΟΛΟ ΑΣΜΗΝΙΟΥ</t>
  </si>
  <si>
    <t>7ο ΒΑΣΙΛΙΚΩΝ</t>
  </si>
  <si>
    <t>8ο ΒΑΣΙΛΙΚΩΝ</t>
  </si>
  <si>
    <t>9ο ΒΑΣΙΛΙΚΩΝ</t>
  </si>
  <si>
    <t>ΣΥΝΟΛΟ ΒΑΣΙΛΙΚΩΝ</t>
  </si>
  <si>
    <t>10ο ΓΕΡΑΚΙΟΥΣ</t>
  </si>
  <si>
    <t>11ο ΓΟΥΒΩΝ</t>
  </si>
  <si>
    <t>12ο ΓΟΥΒΩΝ</t>
  </si>
  <si>
    <t>ΣΥΝΟΛΟ ΓΟΥΒΩΝ</t>
  </si>
  <si>
    <t>13ο ΕΛΛΗΝΙΚΩΝ</t>
  </si>
  <si>
    <t>ΣΥΝΟΛΟ ΔΗΜΟΥ ΑΡΤΕΜΙΣΙΟΥ</t>
  </si>
  <si>
    <t>1ο ΒΑΘΕΩΣ</t>
  </si>
  <si>
    <t>2ο ΒΑΘΕΩΣ</t>
  </si>
  <si>
    <t>3ο ΒΑΘΕΩΣ</t>
  </si>
  <si>
    <t>4ο ΒΑΘΕΩΣ</t>
  </si>
  <si>
    <t>5ο ΒΑΘΕΩΣ</t>
  </si>
  <si>
    <t>ΣΥΝΟΛΟ ΒΑΘΕΩΣ</t>
  </si>
  <si>
    <t>6ο ΚΑΛΟΧΩΡΙΟΥ</t>
  </si>
  <si>
    <t>7ο ΚΑΛΟΧΩΡΙΟΥ</t>
  </si>
  <si>
    <t>ΣΥΝΟΛΟ ΚΑΛΟΧΩΡΙΟΥ</t>
  </si>
  <si>
    <t>8ο ΠΑΡΑΛΙΑΣ</t>
  </si>
  <si>
    <t>9ο ΠΑΡΑΛΙΑΣ</t>
  </si>
  <si>
    <t>10ο ΠΑΡΑΛΙΑΣ</t>
  </si>
  <si>
    <t>11ο ΠΑΡΑΛΙΑΣ</t>
  </si>
  <si>
    <t>ΣΥΝΟΛΟ ΠΑΡΑΛΙΑΣ</t>
  </si>
  <si>
    <t>12ο ΦΑΡΟΥ</t>
  </si>
  <si>
    <t>13ο ΦΑΡΟΥ</t>
  </si>
  <si>
    <t>ΣΥΝΟΛΟ ΦΑΡΟΥ</t>
  </si>
  <si>
    <t>ΣΥΝΟΛΟ ΔΗΜΟΥ ΑΥΛΙΔΑΣ</t>
  </si>
  <si>
    <t>1ο ΑΓΙΟΥ ΓΕΩΡΓΙΟΥ</t>
  </si>
  <si>
    <t>2ο ΑΥΛΩΝΑΡΙΟΥ</t>
  </si>
  <si>
    <t>3ο ΑΥΛΩΝΑΡΙΟΥ</t>
  </si>
  <si>
    <t>4ο ΑΥΛΩΝΑΡΙΟΥ</t>
  </si>
  <si>
    <t>5ο ΑΥΛΩΝΑΡΙΟΥ</t>
  </si>
  <si>
    <t>ΣΥΝΟΛΟ ΑΥΛΩΝΑΡΙΟΥ</t>
  </si>
  <si>
    <t>6ο ΑΧΛΑΔΕΡΗΣ</t>
  </si>
  <si>
    <t>7ο ΑΧΛΑΔΕΡΗΣ</t>
  </si>
  <si>
    <t>ΣΥΝΟΛΟ ΑΧΛΑΔΕΡΗΣ</t>
  </si>
  <si>
    <t>8ο ΝΕΟΧΩΡΙΟΥ</t>
  </si>
  <si>
    <t>9ο ΝΕΟΧΩΡΙΟΥ</t>
  </si>
  <si>
    <t>ΣΥΝΟΛΟ ΝΕΟΧΩΡΙΟΥ</t>
  </si>
  <si>
    <t>10ο ΟΚΤΩΝΙΑΣ</t>
  </si>
  <si>
    <t>11ο ΟΚΤΩΝΙΑΣ</t>
  </si>
  <si>
    <t>12ο ΟΚΤΩΝΙΑΣ</t>
  </si>
  <si>
    <t>ΣΥΝΟΛΟ ΟΚΤΩΝΙΑΣ</t>
  </si>
  <si>
    <t>13ο ΟΡΙΟΥ</t>
  </si>
  <si>
    <t>14ο ΟΡΙΟΥ</t>
  </si>
  <si>
    <t>ΣΥΝΟΛΟ ΟΡΙΟΥ</t>
  </si>
  <si>
    <t>15ο ΠΥΡΓΙΟΥ</t>
  </si>
  <si>
    <t>16ο ΩΡΟΛΟΓΙΟΥ</t>
  </si>
  <si>
    <t>17ο ΩΡΟΛΟΓΙΟΥ</t>
  </si>
  <si>
    <t>ΣΥΝΟΛΟ ΩΡΟΛΟΓΙΟΥ</t>
  </si>
  <si>
    <t>ΣΥΝΟΛΟ ΔΗΜΟΥ ΑΥΛΩΝΟΣ</t>
  </si>
  <si>
    <t>1ο ΑΓΙΟΥ ΑΘΑΝΑΣΙΟΥ</t>
  </si>
  <si>
    <t>2ο ΑΜΦΙΘΕΑΣ</t>
  </si>
  <si>
    <t>3ο ΒΟΥΝΩΝ</t>
  </si>
  <si>
    <t>4ο ΓΛΥΦΑΔΑΣ</t>
  </si>
  <si>
    <t>5ο ΘΕΟΛΟΓΟΥ</t>
  </si>
  <si>
    <t>6ο ΘΕΟΛΟΓΟΥ</t>
  </si>
  <si>
    <t>ΣΥΝΟΛΟ ΘΕΟΛΟΓΟΥ</t>
  </si>
  <si>
    <t>7ο ΚΑΘΕΝΩΝ</t>
  </si>
  <si>
    <t>8ο ΚΑΘΕΝΩΝ</t>
  </si>
  <si>
    <t>ΣΥΝΟΛΟ ΚΑΘΕΝΩΝ</t>
  </si>
  <si>
    <t>9ο ΚΑΜΠΙΩΝ</t>
  </si>
  <si>
    <t>10ο ΛΟΥΤΣΑΣ</t>
  </si>
  <si>
    <t>11ο ΜΙΣΤΡΟΥ</t>
  </si>
  <si>
    <t>12ο ΜΙΣΤΡΟΥ</t>
  </si>
  <si>
    <t>ΣΥΝΟΛΟ ΜΙΣΤΡΟΥ</t>
  </si>
  <si>
    <t>13ο ΠΑΛΙΟΥΡΑ</t>
  </si>
  <si>
    <t>14ο ΠΑΛΙΟΥΡΑ</t>
  </si>
  <si>
    <t>ΣΥΝΟΛΟ ΠΑΛΙΟΥΡΑ</t>
  </si>
  <si>
    <t>15ο ΠΙΣΣΩΝΑ</t>
  </si>
  <si>
    <t>16ο ΠΟΥΡΝΟΥ</t>
  </si>
  <si>
    <t>17ο ΣΤΡΟΠΩΝΩΝ</t>
  </si>
  <si>
    <t xml:space="preserve">18ο ΣΤΡΟΠΩΝΩΝ </t>
  </si>
  <si>
    <t>ΣΥΝΟΛΟ ΣΤΡΟΠΩΝΩΝ</t>
  </si>
  <si>
    <t>19ο ΣΤΕΝΗΣ</t>
  </si>
  <si>
    <t>20ο ΣΤΕΝΗΣ</t>
  </si>
  <si>
    <t>21ο ΣΤΕΝΗΣ</t>
  </si>
  <si>
    <t>ΣΥΝΟΛΟ ΣΤΕΝΗΣ</t>
  </si>
  <si>
    <t>ΣΥΝΟΛΟ ΔΗΜΟΥ ΔΙΡΦΥΩΝ</t>
  </si>
  <si>
    <t>1ο ΚΡΙΕΖΩΝ</t>
  </si>
  <si>
    <t>2ο ΚΡΙΕΖΩΝ</t>
  </si>
  <si>
    <t>3ο ΚΡΙΕΖΩΝ (ΔΡΟΣΙΑ)</t>
  </si>
  <si>
    <t>ΣΥΝΟΛΟ ΚΡΙΕΖΩΝ</t>
  </si>
  <si>
    <t>4ο ΑΡΓΥΡΟΥ</t>
  </si>
  <si>
    <t>5ο ΑΡΓΥΡΟΥ (ΑΓΙΟΣ ΔΗΜΗΤΡΙΟΣ)</t>
  </si>
  <si>
    <t>6ο ΑΡΓΥΡΟΥ (ΠΟΡΤΟ ΜΠΟΥΦΑΛΟ)</t>
  </si>
  <si>
    <t>ΣΥΝΟΛΟ ΑΡΓΥΡΟΥ</t>
  </si>
  <si>
    <t>7ο ΒΕΛΟΥΣ</t>
  </si>
  <si>
    <t>8ο ΔΥΣΤΟΥ</t>
  </si>
  <si>
    <t>9ο ΔΥΣΤΟΥ (ΚΟΥΤΟΥΜΟΥΛΑΣ)</t>
  </si>
  <si>
    <t>ΣΥΝΟΛΟ ΔΥΣΤΟΥ</t>
  </si>
  <si>
    <t>10ο ΖΑΡΑΚΩΝ</t>
  </si>
  <si>
    <t>11ο ΖΑΡΑΚΩΝ</t>
  </si>
  <si>
    <t>ΣΥΝΟΛΟ ΖΑΡΑΚΩΝ</t>
  </si>
  <si>
    <t>12ο ΚΟΣΚΙΝΩΝ</t>
  </si>
  <si>
    <t>13ο ΛΕΠΟΥΡΩΝ</t>
  </si>
  <si>
    <t>14ο ΠΕΤΡΙΩΝ</t>
  </si>
  <si>
    <t>15ο ΠΕΤΡΙΩΝ (ΑΓΙΟΙ ΑΠΟΣΤΟΛΟΙ)</t>
  </si>
  <si>
    <t>ΣΥΝΟΛΟ ΠΕΤΡΙΩΝ</t>
  </si>
  <si>
    <t>ΣΥΝΟΛΟ ΔΗΜΟΥ ΔΥΣΤΙΩΝ</t>
  </si>
  <si>
    <t>1ο ΚΕΧΡΙΩΝ</t>
  </si>
  <si>
    <t>2ο ΚΕΧΡΙΩΝ (ΔΑΦΝΗ)</t>
  </si>
  <si>
    <t>ΣΥΝΟΛΟ ΚΕΧΡΙΩΝ</t>
  </si>
  <si>
    <t>3ο ΚΟΥΡΚΟΥΛΩΝ</t>
  </si>
  <si>
    <t>4ο ΛΙΜΝΗΣ</t>
  </si>
  <si>
    <t>5ο ΛΙΜΝΗΣ</t>
  </si>
  <si>
    <t>6ο ΛΙΜΝΗΣ</t>
  </si>
  <si>
    <t>7ο ΛΙΜΝΗΣ</t>
  </si>
  <si>
    <t>8ο ΛΙΜΝΗΣ</t>
  </si>
  <si>
    <t>9ο ΛΙΜΝΗΣ</t>
  </si>
  <si>
    <t>10ο ΛΙΜΝΗΣ (ΜΟΥΡΤΙΑΣ)</t>
  </si>
  <si>
    <t>ΣΥΝΟΛΟ ΛΙΜΝΗΣ</t>
  </si>
  <si>
    <t>11ο ΡΟΒΙΩΝ</t>
  </si>
  <si>
    <t>12ο ΡΟΒΙΩΝ</t>
  </si>
  <si>
    <t>13ο ΡΟΒΙΩΝ</t>
  </si>
  <si>
    <t>14ο ΔΑΜΙΑ</t>
  </si>
  <si>
    <t>15ο ΜΑΡΟΥΛΙ</t>
  </si>
  <si>
    <t>ΣΥΝΟΛΟ ΡΟΒΙΩΝ</t>
  </si>
  <si>
    <t>16ο ΣΚΕΠΑΣΤΗΣ</t>
  </si>
  <si>
    <t>ΣΥΝΟΛΟ ΔΗΜΟΥ ΕΛΥΜΝΙΩΝ</t>
  </si>
  <si>
    <t>1ο ΕΡΕΤΡΙΑΣ</t>
  </si>
  <si>
    <t>2ο ΕΡΕΤΡΙΑΣ</t>
  </si>
  <si>
    <t>3ο ΕΡΕΤΡΙΑΣ</t>
  </si>
  <si>
    <t>4ο ΕΡΕΤΡΙΑΣ</t>
  </si>
  <si>
    <t>5ο ΕΡΕΤΡΙΑΣ</t>
  </si>
  <si>
    <t>6ο ΕΡΕΤΡΙΑΣ</t>
  </si>
  <si>
    <t>7ο ΕΡΕΤΡΙΑΣ</t>
  </si>
  <si>
    <t>8ο ΕΡΕΤΡΙΑΣ</t>
  </si>
  <si>
    <t>9ο ΕΡΕΤΡΙΑΣ</t>
  </si>
  <si>
    <t>ΣΥΝΟΛΟ ΔΗΜΟΥ ΕΡΕΤΡΙΑΣ</t>
  </si>
  <si>
    <t>1ο ΙΣΤΙΑΙΑΣ</t>
  </si>
  <si>
    <t>2ο ΙΣΤΙΑΙΑΣ</t>
  </si>
  <si>
    <t>3ο ΙΣΤΙΑΙΑΣ</t>
  </si>
  <si>
    <t>4ο ΙΣΤΙΑΙΑΣ</t>
  </si>
  <si>
    <t>5ο ΙΣΤΙΑΙΑΣ</t>
  </si>
  <si>
    <t>6ο ΙΣΤΙΑΙΑΣ</t>
  </si>
  <si>
    <t>7ο ΙΣΤΙΑΙΑΣ</t>
  </si>
  <si>
    <t>8ο ΙΣΤΙΑΙΑΣ</t>
  </si>
  <si>
    <t>9ο ΙΣΤΙΑΙΑΣ</t>
  </si>
  <si>
    <t>10ο ΙΣΤΙΑΙΑΣ</t>
  </si>
  <si>
    <t>11ο ΙΣΤΙΑΙΑΣ</t>
  </si>
  <si>
    <t>12ο ΙΣΤΙΑΙΑΣ</t>
  </si>
  <si>
    <t>13ο ΙΣΤΙΑΙΑΣ</t>
  </si>
  <si>
    <t>ΣΥΝΟΛΟ ΙΣΤΙΑΙΑΣ</t>
  </si>
  <si>
    <t>14ο ΑBΓΑΡΙΑΣ</t>
  </si>
  <si>
    <t>15ο ΒΟΥΤΑ</t>
  </si>
  <si>
    <t>16ο ΒΟΥΤΑ</t>
  </si>
  <si>
    <t>ΣΥΝΟΛΟ ΒΟΥΤΑ</t>
  </si>
  <si>
    <t>17ο ΓΑΛΑΤΣΩΝΑΣ</t>
  </si>
  <si>
    <t>18ο ΓΑΛΑΤΣΑΔΩΝ</t>
  </si>
  <si>
    <t>19ο ΚΑΜΑΡΙΩΝ</t>
  </si>
  <si>
    <t>20ο ΚΟΚΚΙΝΟΜΗΛΙΑΣ</t>
  </si>
  <si>
    <t>21ο ΚΡΥΟΝΕΡΙΤΗ</t>
  </si>
  <si>
    <t>22ο ΜΗΛΙΩΝ</t>
  </si>
  <si>
    <t>23ο ΜΟΝΟΚΑΡΥΑΣ</t>
  </si>
  <si>
    <t>ΣΥΝΟΛΟ ΔΗΜΟΥ ΙΣΤΙΑΙΑΣ</t>
  </si>
  <si>
    <t>1ο ΑΕΤΟΥ</t>
  </si>
  <si>
    <t>2ο ΑΕΤΟΥ</t>
  </si>
  <si>
    <t>ΣΥΝΟΛΟ ΑΕΤΟΥ</t>
  </si>
  <si>
    <t>3ο ΓΡΑΜΠΙΑΣ</t>
  </si>
  <si>
    <t>4ο ΚΑΛΥΒΙΩΝ</t>
  </si>
  <si>
    <t>5ο ΚΑΛΥΒΙΩΝ</t>
  </si>
  <si>
    <t>6ο ΚΑΛΥΒΙΩΝ</t>
  </si>
  <si>
    <t>ΣΥΝΟΛΟ ΚΑΛΥΒΙΩΝ</t>
  </si>
  <si>
    <t>7ο ΚΑΡΥΣΤΟΥ</t>
  </si>
  <si>
    <t>8ο ΚΑΡΥΣΤΟΥ</t>
  </si>
  <si>
    <t>9ο ΚΑΡΥΣΤΟΥ</t>
  </si>
  <si>
    <t>10ο ΚΑΡΥΣΤΟΥ</t>
  </si>
  <si>
    <t>11ο ΚΑΡΥΣΤΟΥ</t>
  </si>
  <si>
    <t>12ο ΚΑΡΥΣΤΟΥ</t>
  </si>
  <si>
    <t>13ο ΚΑΡΥΣΤΟΥ</t>
  </si>
  <si>
    <t>14ο ΚΑΡΥΣΤΟΥ</t>
  </si>
  <si>
    <t>15ο ΚΑΡΥΣΤΟΥ</t>
  </si>
  <si>
    <t>16ο ΚΑΡΥΣΤΟΥ</t>
  </si>
  <si>
    <t>17ο ΚΑΡΥΣΤΟΥ</t>
  </si>
  <si>
    <t>18ο ΚΑΡΥΣΤΟΥ</t>
  </si>
  <si>
    <t>ΣΥΝΟΛΟ ΚΑΡΥΣΤΟΥ</t>
  </si>
  <si>
    <t>19ο ΜΥΛΩΝ</t>
  </si>
  <si>
    <t>20ο ΠΛΑΤΑΝΙΣΤΟΥ</t>
  </si>
  <si>
    <t>21ο ΠΛΑΤΑΝΙΣΤΟΥ</t>
  </si>
  <si>
    <t>ΣΥΝΟΛΟ ΠΛΑΤΑΝΙΣΤΟΥ</t>
  </si>
  <si>
    <t>ΣΥΝΟΛΟ ΔΗΜΟΥ ΚΑΡΥΣΤΟΥ</t>
  </si>
  <si>
    <t>1ο ΑΜΥΓΔΑΛΙΑΣ</t>
  </si>
  <si>
    <t>2ο ΑΜΥΓΔΑΛΙΑΣ (ΚΑΨΟΥΡΙ)</t>
  </si>
  <si>
    <t>ΣΥΝΟΛΟ ΑΜΥΓΔΑΛΙΑΣ</t>
  </si>
  <si>
    <t>3ο ΚΟΜΗΤΟΥ</t>
  </si>
  <si>
    <t>4ο ΚΟΜΗΤΟΥ (ΑΝΤΙΑ)</t>
  </si>
  <si>
    <t>ΣΥΝΟΛΟ ΚΟΜΗΤΟΥ</t>
  </si>
  <si>
    <t>ΣΥΝΟΛΟ ΚΟΙΝΟΤΗΤΑΣ ΚΑΦΗΡΕΩΣ</t>
  </si>
  <si>
    <t>1ο ΜΑΝΤΟΥΔΙΟΥ</t>
  </si>
  <si>
    <t>2ο ΜΑΝΤΟΥΔΙΟΥ</t>
  </si>
  <si>
    <t>3ο ΜΑΝΤΟΥΔΙΟΥ</t>
  </si>
  <si>
    <t>4ο ΜΑΝΤΟΥΔΙΟΥ</t>
  </si>
  <si>
    <t>5ο ΜΑΝΤΟΥΔΙΟΥ</t>
  </si>
  <si>
    <t>6ο ΜΑΝΤΟΥΔΙΟΥ</t>
  </si>
  <si>
    <t>ΣΥΝΟΛΟ ΜΑΝΤΟΥΔΙΟΥ</t>
  </si>
  <si>
    <t>7ο ΒΛΑΧΙΑΣ</t>
  </si>
  <si>
    <t>8ο ΔΑΦΝΟΥΣΑΣ</t>
  </si>
  <si>
    <t>9ο ΚΗΡΙΝΘΟΥ</t>
  </si>
  <si>
    <t>10ο ΚΗΡΙΝΘΟΥ</t>
  </si>
  <si>
    <t>11ο ΚΗΡΙΝΘΟΥ</t>
  </si>
  <si>
    <t>ΣΥΝΟΛΟ ΚΗΡΙΝΘΟΥ</t>
  </si>
  <si>
    <t>12ο ΜΕΤΟΧΙΟΥ ΚΗΡΕΩΣ</t>
  </si>
  <si>
    <t>13ο ΠΗΛΙΟΥ</t>
  </si>
  <si>
    <t>14ο ΠΗΛΙΟΥ</t>
  </si>
  <si>
    <t>ΣΥΝΟΛΟ ΠΗΛΙΟΥ</t>
  </si>
  <si>
    <t>15ο ΠΡΟΚΟΠΙΟΥ</t>
  </si>
  <si>
    <t>16ο ΠΡΟΚΟΠΙΟΥ</t>
  </si>
  <si>
    <t>17ο ΠΡΟΚΟΠΙΟΥ</t>
  </si>
  <si>
    <t>ΣΥΝΟΛΟ ΠΡΟΚΟΠΙΟΥ</t>
  </si>
  <si>
    <t>18ο ΣΠΑΘΑΡΙΟΥ</t>
  </si>
  <si>
    <t>19ο ΣΤΡΟΦΥΛΙΑΣ</t>
  </si>
  <si>
    <t>20ο ΣΤΡΟΦΥΛΙΑ</t>
  </si>
  <si>
    <t>ΣΥΝΟΛΟ ΣΤΡΟΦΥΛΙΑΣ</t>
  </si>
  <si>
    <t>21ο ΦΑΡΑΚΛΑΣ</t>
  </si>
  <si>
    <t>ΣΥΝΟΛΟ ΔΗΜΟΥ ΚΗΡΕΩΣ</t>
  </si>
  <si>
    <t>1ο ΑΓΙΟΥ ΒΛΑΣΣΙΟΥ</t>
  </si>
  <si>
    <t>2ο ΑΝΩ ΚΟΥΡΟΥΝΙΟΥ</t>
  </si>
  <si>
    <t>3ο ΒΡΥΣΗΣ</t>
  </si>
  <si>
    <t>4ο ΒΡΥΣΗΣ</t>
  </si>
  <si>
    <t>ΣΥΝΟΛΟ ΒΡΥΣΗΣ</t>
  </si>
  <si>
    <t>5ο ΚΑΔΙΟΥ</t>
  </si>
  <si>
    <t>6ο ΚΑΤΩ ΚΟΥΡΟΥΝΙΟΥ</t>
  </si>
  <si>
    <t>7ο ΚΗΠΩΝ</t>
  </si>
  <si>
    <t>8ο ΚΟΝΙΣΤΡΩΝ</t>
  </si>
  <si>
    <t>9ο ΚΟΝΙΣΤΡΩΝ</t>
  </si>
  <si>
    <t>ΣΥΝΟΛΟ ΚΟΝΙΣΤΡΩΝ</t>
  </si>
  <si>
    <t>10ο ΚΡΕΜΑΣΤΟΥ</t>
  </si>
  <si>
    <t>11ο ΜΑΚΡΥΧΩΡΙΟΥ</t>
  </si>
  <si>
    <t>12ο ΜΑΝΙΚΙΩΝ</t>
  </si>
  <si>
    <t>13ο ΜΟΝΟΔΡΙΟΥ</t>
  </si>
  <si>
    <t>14ο ΜΟΝΟΔΡΙΟΥ</t>
  </si>
  <si>
    <t>ΣΥΝΟΛΟ ΜΟΝΟΔΡΙΟΥ</t>
  </si>
  <si>
    <t>ΣΥΝΟΛΟ ΔΗΜΟΥ ΚΟΝΙΣΤΡΩΝ</t>
  </si>
  <si>
    <t>1ο ΚΥΜΗΣ</t>
  </si>
  <si>
    <t>2ο ΚΥΜΗΣ</t>
  </si>
  <si>
    <t>3ο ΚΥΜΗΣ</t>
  </si>
  <si>
    <t>4ο ΚΥΜΗΣ</t>
  </si>
  <si>
    <t>5ο ΚΥΜΗΣ</t>
  </si>
  <si>
    <t>6ο ΚΥΜΗΣ</t>
  </si>
  <si>
    <t>7ο ΚΥΜΗΣ</t>
  </si>
  <si>
    <t>8ο ΚΥΜΗΣ</t>
  </si>
  <si>
    <t>9ο ΚΥΜΗΣ (ΠΑΡΑΛΙΑ)</t>
  </si>
  <si>
    <t>ΣΥΝΟΛΟ ΚΥΜΗΣ</t>
  </si>
  <si>
    <t>10ο ΑΝΔΡΩΝΙΑΝΩΝ</t>
  </si>
  <si>
    <t>11ο ΑΝΔΡΩΝΙΑΝΩΝ</t>
  </si>
  <si>
    <t>ΣΥΝΟΛΟ ΑΝΔΡΩΝΙΑΝΩΝ</t>
  </si>
  <si>
    <t>12ο ΑΝΩ ΠΟΤΑΜΙΑΣ</t>
  </si>
  <si>
    <t>13ο ΒΙΤΑΛΩΝ</t>
  </si>
  <si>
    <t>14ο ΒΙΤΑΛΩΝ</t>
  </si>
  <si>
    <t>15ο ΒΙΤΑΛΩΝ</t>
  </si>
  <si>
    <t>ΣΥΝΟΛΟ ΒΙΤΑΛΩΝ</t>
  </si>
  <si>
    <t>16ο ΕΝΟΡΙΑΣ</t>
  </si>
  <si>
    <t>17ο ΚΑΛΗΜΕΡΙΑΝΩΝ</t>
  </si>
  <si>
    <t>18ο ΜΑΛΕΤΙΑΝΩΝ</t>
  </si>
  <si>
    <t>19ο ΜΕΤΟΧΙΟΥ ΔΙΡΦΥΩΝ</t>
  </si>
  <si>
    <t>20ο ΜΕΤΟΧΙΟΥ ΔΙΡΦΥΩΝ</t>
  </si>
  <si>
    <t>21ο ΜΕΤΟΧΙΟΥ ΔΙΡΦΥΩΝ (ΚΟΥΤΟΥΡΛΑ)</t>
  </si>
  <si>
    <t>ΣΥΝΟΛΟ ΜΕΤΟΧΙΟΥ ΔΙΡΦΥΩΝ</t>
  </si>
  <si>
    <t>22ο ΟΞΥΛΙΘΟΥ</t>
  </si>
  <si>
    <t>23ο ΟΞΥΛΙΘΟΥ</t>
  </si>
  <si>
    <t>24ο ΟΞΥΛΙΘΟΥ</t>
  </si>
  <si>
    <t>25ο ΟΞΥΛΙΘΟΥ</t>
  </si>
  <si>
    <t>ΣΥΝΟΛΟ ΟΞΥΛΙΘΟΥ</t>
  </si>
  <si>
    <t>26ο ΠΛΑΤΑΝΑΣ</t>
  </si>
  <si>
    <t>27ο ΠΥΡΓΟΥ</t>
  </si>
  <si>
    <t>28ο ΤΑΞΙΑΡΧΩΝ</t>
  </si>
  <si>
    <t>ΣΥΝΟΛΟ ΔΗΜΟΥ ΚΥΜΗΣ</t>
  </si>
  <si>
    <t>1ο ΑΓΙΟΥ ΝΙΚΟΛΑΟΥ</t>
  </si>
  <si>
    <t>2ο ΑΓΙΟΥ ΝΙΚΟΛΑΟΥ</t>
  </si>
  <si>
    <t>3ο ΑΓΙΟΥ ΝΙΚΟΛΑΟΥ</t>
  </si>
  <si>
    <t>4ο ΑΓΙΟΥ ΝΙΚΟΛΑΟΥ</t>
  </si>
  <si>
    <t>ΣΥΝΟΛΟ ΑΓΙΟΥ ΝΙΚΟΛΑΟΥ</t>
  </si>
  <si>
    <t>5ο ΑΦΡΑΤΙΟΥ</t>
  </si>
  <si>
    <t>6ο ΑΦΡΑΤΙΟΥ</t>
  </si>
  <si>
    <t>7ο ΑΦΡΑΤΙΟΥ</t>
  </si>
  <si>
    <t>ΣΥΝΟΛΟ ΑΦΡΑΤΙΟΥ</t>
  </si>
  <si>
    <t>8ο ΒΑΣΙΛΙΚΟΥ</t>
  </si>
  <si>
    <t>9ο ΒΑΣΙΛΙΚΟΥ</t>
  </si>
  <si>
    <t>10ο ΒΑΣΙΛΙΚΟΥ</t>
  </si>
  <si>
    <t>11ο ΒΑΣΙΛΙΚΟΥ</t>
  </si>
  <si>
    <t>12ο ΒΑΣΙΛΙΚΟΥ</t>
  </si>
  <si>
    <t>13ο ΒΑΣΙΛΙΚΟΥ</t>
  </si>
  <si>
    <t>14ο ΒΑΣΙΛΙΚΟΥ</t>
  </si>
  <si>
    <t>15ο ΒΑΣΙΛΙΚΟΥ</t>
  </si>
  <si>
    <t>16ο ΒΑΣΙΛΙΚΟΥ</t>
  </si>
  <si>
    <t>17ο ΒΑΣΙΛΙΚΟΥ</t>
  </si>
  <si>
    <t>ΣΥΝΟΛΟ ΒΑΣΙΛΙΚΟΥ</t>
  </si>
  <si>
    <t>18ο ΜΥΤΙΚΑ</t>
  </si>
  <si>
    <t>19ο ΜΥΤΙΚΑ</t>
  </si>
  <si>
    <t>20ο ΜΥΤΙΚΑ</t>
  </si>
  <si>
    <t>21ο ΜΥΤΙΚΑ</t>
  </si>
  <si>
    <t>ΣΥΝΟΛΟ ΜΥΤΙΚΑ</t>
  </si>
  <si>
    <t>22ο ΝΕΑΣ ΛΑΜΨΑΚΟΥ</t>
  </si>
  <si>
    <t>23ο ΝΕΑΣ ΛΑΜΨΑΚΟΥ</t>
  </si>
  <si>
    <t>24ο ΝΕΑΣ ΛΑΜΨΑΚΟΥ</t>
  </si>
  <si>
    <t>25ο ΝΕΑΣ ΛΑΜΨΑΚΟΥ</t>
  </si>
  <si>
    <t>ΣΥΝΟΛΟ ΝΕΑΣ ΛΑΜΨΑΚΟΥ</t>
  </si>
  <si>
    <t xml:space="preserve">26ο ΦΥΛΛΩΝ </t>
  </si>
  <si>
    <t>27ο ΦΥΛΛΩΝ</t>
  </si>
  <si>
    <t xml:space="preserve">28ο ΦΥΛΛΩΝ </t>
  </si>
  <si>
    <t xml:space="preserve">29ο ΦΥΛΛΩΝ </t>
  </si>
  <si>
    <t>ΣΥΝΟΛΟ ΦΥΛΛΩΝ</t>
  </si>
  <si>
    <t>ΣΥΝΟΛΟ ΔΗΜΟΥ ΛΗΛΑΝΤΙΩΝ</t>
  </si>
  <si>
    <t>1ο ΛΙΧΑΔΑΣ</t>
  </si>
  <si>
    <t>2ο ΛΙΧΑΔΑΣ (ΑΓΙΟΣ ΓΕΩΡΓΙΟΣ)</t>
  </si>
  <si>
    <t>3ο ΛΙΧΑΔΑΣ (ΑΓΙΟΣ ΓΕΩΡΓΙΟΣ)</t>
  </si>
  <si>
    <t>ΣΥΝΟΛΟ ΚΟΙΝΟΤΗΤΑΣ ΛΙΧΑΔΑΣ</t>
  </si>
  <si>
    <t>1ο ΑΓΙΟΥ ΔΗΜΗΤΡΙΟΥ</t>
  </si>
  <si>
    <t>2ο ΑΚΤΑΙΟΥ</t>
  </si>
  <si>
    <t>3ο ΓΙΑΝΝΙΤΣΙΟΥ</t>
  </si>
  <si>
    <t>4ο ΚΑΛΛΙΑΝOY</t>
  </si>
  <si>
    <t>5ο ΚΑΤΣΑΡΩΝΙΟΥ</t>
  </si>
  <si>
    <t>6ο ΜΑΡΜΑΡΙΟΥ</t>
  </si>
  <si>
    <t>7ο ΜΑΡΜΑΡΙΟΥ</t>
  </si>
  <si>
    <t>8ο ΜΑΡΜΑΡΙΟΥ</t>
  </si>
  <si>
    <t>9ο ΜΑΡΜΑΡΙΟΥ</t>
  </si>
  <si>
    <t>ΣΥΝΟΛΟ ΜΑΡΜΑΡΙΟΥ</t>
  </si>
  <si>
    <t>10ο ΜΙΚΤΟ ΜΕΛΙΣΣΩΝΑ</t>
  </si>
  <si>
    <t>11ο ΜΙΚΤΟ ΠΑΡΑΔΕΙΣΙΟΥ</t>
  </si>
  <si>
    <t>12ο ΜΙΚΤΟ ΣΤΟΥΠΑΙΩΝ</t>
  </si>
  <si>
    <t>ΣΥΝΟΛΟ ΔΗΜΟΥ ΜΑΡΜΑΡΙΟΥ</t>
  </si>
  <si>
    <t>1ο ΨΑΧΝΩΝ</t>
  </si>
  <si>
    <t>2ο ΨΑΧΝΩΝ</t>
  </si>
  <si>
    <t>3ο ΨΑΧΝΩΝ</t>
  </si>
  <si>
    <t>4ο ΨΑΧΝΩΝ</t>
  </si>
  <si>
    <t>5ο ΨΑΧΝΩΝ</t>
  </si>
  <si>
    <t>6ο ΨΑΧΝΩΝ</t>
  </si>
  <si>
    <t>7ο ΨΑΧΝΩΝ</t>
  </si>
  <si>
    <t>8ο ΨΑΧΝΩΝ</t>
  </si>
  <si>
    <t>9ο ΨΑΧΝΩΝ</t>
  </si>
  <si>
    <t>10ο ΨΑΧΝΩΝ</t>
  </si>
  <si>
    <t>11ο ΨΑΧΝΩΝ</t>
  </si>
  <si>
    <t>12ο ΨΑΧΝΩΝ</t>
  </si>
  <si>
    <t>13ο ΨΑΧΝΩΝ (ΜΑΚΡΥΜΑΛΗ)</t>
  </si>
  <si>
    <t>ΣΥΝΟΛΟ ΨΑΧΝΩΝ</t>
  </si>
  <si>
    <t>14ο ΑΓΙΑΣ ΣΟΦΙΑΣ</t>
  </si>
  <si>
    <t>15ο ΑΤΤΑΛΗΣ</t>
  </si>
  <si>
    <t>16ο ΑΤΤΑΛΗΣ (ΠΛΑΤΑΝΑ)</t>
  </si>
  <si>
    <t>ΣΥΝΟΛΟ ΑΤΤΑΛΗΣ</t>
  </si>
  <si>
    <t>17ο ΚΑΜΑΡΙΤΣΑΣ</t>
  </si>
  <si>
    <t>18ο ΚΑΣΤΕΛΛΑΣ</t>
  </si>
  <si>
    <t>19ο ΚΑΣΤΕΛΛΑΣ</t>
  </si>
  <si>
    <t>ΣΥΝΟΛΟ ΚΑΣΤΕΛΛΑΣ</t>
  </si>
  <si>
    <t>20ο (ΚΑΣΤΕΛΛΑΣ) ΚΟΝΤΟΔΕΣΠΟΤΙΟΥ</t>
  </si>
  <si>
    <t>21ο ΚΥΠΑΡΙΣΣΙΟΥ</t>
  </si>
  <si>
    <t>22ο ΚΥΠΑΡΙΣΣΙΟΥ (ΑΚΡΕΣ)</t>
  </si>
  <si>
    <t>ΣΥΝΟΛΟ ΚΥΠΑΡΙΣΣΙΟΥ</t>
  </si>
  <si>
    <t>23ο ΜΑΚΡΥΚΑΠΑΣ</t>
  </si>
  <si>
    <t>24ο ΜΑΚΡΥΚΑΠΑΣ</t>
  </si>
  <si>
    <t>ΣΥΝΟΛΟ ΜΑΚΡΥΚΑΠΑΣ</t>
  </si>
  <si>
    <t>25ο ΝΕΡΟΤΡΙΒΙΑΣ</t>
  </si>
  <si>
    <t>26ο ΠΑΓΩΝΤΑ</t>
  </si>
  <si>
    <t>27ο ΠΑΓΩΝΤΑ (ΜΑΡΚΑΤΕΣ)</t>
  </si>
  <si>
    <t>ΣΥΝΟΛΟ ΠΑΓΩΝΤΑ</t>
  </si>
  <si>
    <t>28ο ΠΟΛΙΤΙΚΩΝ</t>
  </si>
  <si>
    <t>29ο ΠΟΛΙΤΙΚΩΝ</t>
  </si>
  <si>
    <t>30ο ΠΟΛΙΤΙΚΩΝ</t>
  </si>
  <si>
    <t>ΣΥΝΟΛΟ ΠΟΛΙΤΙΚΩΝ</t>
  </si>
  <si>
    <t>31ο ΣΤΑΥΡΟΥ</t>
  </si>
  <si>
    <t>32ο ΤΡΙΑΔΑΣ</t>
  </si>
  <si>
    <t>33ο ΤΡΙΑΔΑΣ</t>
  </si>
  <si>
    <t>ΣΥΝΟΛΟ ΤΡΙΑΔΑΣ</t>
  </si>
  <si>
    <t>ΣΥΝΟΛΟ ΔΗΜΟΥ ΜΕΣΣΑΠΙΩΝ</t>
  </si>
  <si>
    <t>1ο Ν.ΑΡΤΑΚΗΣ</t>
  </si>
  <si>
    <t>2ο Ν.ΑΡΤΑΚΗΣ</t>
  </si>
  <si>
    <t>3ο Ν.ΑΡΤΑΚΗΣ</t>
  </si>
  <si>
    <t>4ο Ν.ΑΡΤΑΚΗΣ</t>
  </si>
  <si>
    <t>5ο Ν.ΑΡΤΑΚΗΣ</t>
  </si>
  <si>
    <t>6ο Ν.ΑΡΤΑΚΗΣ</t>
  </si>
  <si>
    <t>7ο Ν.ΑΡΤΑΚΗΣ</t>
  </si>
  <si>
    <t>8ο Ν.ΑΡΤΑΚΗΣ</t>
  </si>
  <si>
    <t>9ο Ν.ΑΡΤΑΚΗΣ</t>
  </si>
  <si>
    <t>10ο Ν.ΑΡΤΑΚΗΣ</t>
  </si>
  <si>
    <t>11ο Ν.ΑΡΤΑΚΗΣ</t>
  </si>
  <si>
    <t>12ο Ν.ΑΡΤΑΚΗΣ</t>
  </si>
  <si>
    <t>13ο Ν.ΑΡΤΑΚΗΣ</t>
  </si>
  <si>
    <t>14ο Ν.ΑΡΤΑΚΗΣ</t>
  </si>
  <si>
    <t>15ο Ν.ΑΡΤΑΚΗΣ</t>
  </si>
  <si>
    <t>ΣΥΝΟΛΟ ΔΗΜΟΥ Ν.ΑΡΤΑΚΗΣ</t>
  </si>
  <si>
    <t>1ο ΑΓΙΑΣ ΑΝΝΑΣ</t>
  </si>
  <si>
    <t>2ο ΑΓΙΑΣ ΑΝΝΑΣ</t>
  </si>
  <si>
    <t>3ο ΑΓΙΑΣ ΑΝΝΑΣ</t>
  </si>
  <si>
    <t>ΣΥΝΟΛΟ ΑΓΙΑΣ ΑΝΝΑΣ</t>
  </si>
  <si>
    <t>4ο ΑΜΕΛΑΝΤΩΝ</t>
  </si>
  <si>
    <t>5ο ΑΧΛΑΔΙΟΥ</t>
  </si>
  <si>
    <t>6ο ΑΧΛΑΔΙΟΥ</t>
  </si>
  <si>
    <t>ΣΥΝΟΛΟ ΑΧΛΑΔΙΟΥ</t>
  </si>
  <si>
    <t>7ο ΚΕΡΑΜΕΙΑΣ</t>
  </si>
  <si>
    <t>8ο ΚΕΡΑΣΙΑΣ</t>
  </si>
  <si>
    <t>9ο ΚΟΤΣΙΚΙΑΣ</t>
  </si>
  <si>
    <t xml:space="preserve">10ο ΠΑΠΑΔΩΝ </t>
  </si>
  <si>
    <t>ΣΥΝΟΛΟ ΔΗΜΟΥ ΝΗΛΕΩΣ</t>
  </si>
  <si>
    <t>1ο ΣΚΥΡΟΥ</t>
  </si>
  <si>
    <t>2ο ΣΚΥΡΟΥ</t>
  </si>
  <si>
    <t>3ο ΣΚΥΡΟΥ</t>
  </si>
  <si>
    <t>4ο ΣΚΥΡΟΥ</t>
  </si>
  <si>
    <t>5ο ΣΚΥΡΟΥ</t>
  </si>
  <si>
    <t>6ο ΣΚΥΡΟΥ</t>
  </si>
  <si>
    <t>7ο ΣΚΥΡΟΥ</t>
  </si>
  <si>
    <t>8ο ΣΚΥΡΟΥ</t>
  </si>
  <si>
    <t>9ο ΣΚΥΡΟΥ</t>
  </si>
  <si>
    <t>ΣΥΝΟΛΟ ΔΗΜΟΥ ΣΚΥΡΟΥ</t>
  </si>
  <si>
    <t>1ο ΑΛΜΥΡΟΠΟΤΑΜΟΥ</t>
  </si>
  <si>
    <t>2ο ΜΕΣΟΧΩΡΙΩΝ</t>
  </si>
  <si>
    <t>3ο ΜΕΣΟΧΩΡΙΩΝ (ΤΣΑΚΑΙΩΝ)</t>
  </si>
  <si>
    <t>ΣΥΝΟΛΟ ΜΕΣΟΧΩΡΙΩΝ</t>
  </si>
  <si>
    <t>4ο Ν.ΣΤΥΡΩΝ</t>
  </si>
  <si>
    <t>5ο Ν.ΣΤΥΡΩΝ</t>
  </si>
  <si>
    <t>6ο Ν.ΣΤΥΡΩΝ (ΖΩΟΔΟΧΟΥ ΠΗΓΗΣ)</t>
  </si>
  <si>
    <t>ΣΥΝΟΛΟ Ν.ΣΤΥΡΩΝ</t>
  </si>
  <si>
    <t>7ο ΠΟΛΥΠΟΤΑΜΟΥ</t>
  </si>
  <si>
    <t>8ο ΣΤΥΡΩΝ</t>
  </si>
  <si>
    <t>9ο ΣΤΥΡΩΝ (ΚΑΨΑΛΩΝ)</t>
  </si>
  <si>
    <t>ΣΥΝΟΛΟ ΣΤΥΡΩΝ</t>
  </si>
  <si>
    <t>ΣΥΝΟΛΟ ΔΗΜΟΥ ΣΤΥΡΑΙΩΝ</t>
  </si>
  <si>
    <t>1ο ΑΛΙΒΕΡΙΟΥ</t>
  </si>
  <si>
    <t>2ο ΑΛΙΒΕΡΙΟΥ</t>
  </si>
  <si>
    <t>3ο ΑΛΙΒΕΡΙΟΥ</t>
  </si>
  <si>
    <t>4ο ΑΛΙΒΕΡΙΟΥ</t>
  </si>
  <si>
    <t>5ο ΑΛΙΒΕΡΙΟΥ</t>
  </si>
  <si>
    <t>6ο ΑΛΙΒΕΡΙΟΥ</t>
  </si>
  <si>
    <t>7ο ΑΛΙΒΕΡΙΟΥ</t>
  </si>
  <si>
    <t>8ο ΑΛΙΒΕΡΙΟΥ</t>
  </si>
  <si>
    <t>9ο ΑΛΙΒΕΡΙΟΥ</t>
  </si>
  <si>
    <t>10ο ΑΛΙΒΕΡΙΟΥ (ΚΑΡΑΒΟΥ)</t>
  </si>
  <si>
    <t>11ο ΑΛΙΒΕΡΙΟΥ (ΜΥΛΑΚΙΟΥ)</t>
  </si>
  <si>
    <t>ΣΥΝΟΛΟ ΑΛΙΒΕΡΙΟΥ</t>
  </si>
  <si>
    <t>12ο ΑΓΙΟΥ ΙΩΑΝΝΗ</t>
  </si>
  <si>
    <t>13ο ΑΓΙΟΥ ΙΩΑΝΝΗ</t>
  </si>
  <si>
    <t>ΣΥΝΟΛΟ ΑΓΙΟΥ ΙΩΑΝΝΗ</t>
  </si>
  <si>
    <t>14ο ΑΓΙΟΥ ΛΟΥΚΑ</t>
  </si>
  <si>
    <t>15ο ΑΓΙΟΥ ΛΟΥΚΑ</t>
  </si>
  <si>
    <t>ΣΥΝΟΛΟ ΑΓΙΟΥ ΛΟΥΚΑ</t>
  </si>
  <si>
    <t>16ο ΑΓΙΟΥ ΛΟΥΚΑ (ΠΑΡΑΜΕΡΙΤΕΣ)</t>
  </si>
  <si>
    <t>17ο ΓΑΒΑΛΑ</t>
  </si>
  <si>
    <t>18ο ΓΑΒΑΛΑ</t>
  </si>
  <si>
    <t>ΣΥΝΟΛΟ ΓΑΒΑΛΑ</t>
  </si>
  <si>
    <t>19ο ΘΑΡΟΥΝΙΩΝ</t>
  </si>
  <si>
    <t>20ο ΠΑΡΘΕΝΙΟΥ</t>
  </si>
  <si>
    <t>21ο ΠΑΡΘΕΝΙΟΥ (ΠΑΝΑΓΙΑΣ)</t>
  </si>
  <si>
    <t>ΣΥΝΟΛΟ ΠΑΡΘΕΝΙΟΥ</t>
  </si>
  <si>
    <t>22ο ΠΡΑΣΙΝΟΥ</t>
  </si>
  <si>
    <t>23ο ΤΡΑΧΗΛΙΟΥ</t>
  </si>
  <si>
    <t>ΣΥΝΟΛΟ ΔΗΜΟΥ ΤΑΜΥΝΑΙΩΝ</t>
  </si>
  <si>
    <t>1ο ΧΑΛΚΙΔΑΣ</t>
  </si>
  <si>
    <t>2ο ΧΑΛΚΙΔΑΣ</t>
  </si>
  <si>
    <t>3ο ΧΑΛΚΙΔΑΣ</t>
  </si>
  <si>
    <t>4ο ΧΑΛΚΙΔΑΣ</t>
  </si>
  <si>
    <t>5ο ΧΑΛΚΙΔΑΣ</t>
  </si>
  <si>
    <t>6ο ΧΑΛΚΙΔΑΣ</t>
  </si>
  <si>
    <t>7ο ΧΑΛΚΙΔΑΣ</t>
  </si>
  <si>
    <t>8ο ΧΑΛΚΙΔΑΣ</t>
  </si>
  <si>
    <t>9ο ΧΑΛΚΙΔΑΣ</t>
  </si>
  <si>
    <t>10ο ΧΑΛΚΙΔΑΣ</t>
  </si>
  <si>
    <t>11ο ΧΑΛΚΙΔΑΣ</t>
  </si>
  <si>
    <t>12ο ΧΑΛΚΙΔΑΣ</t>
  </si>
  <si>
    <t>13ο ΧΑΛΚΙΔΑΣ</t>
  </si>
  <si>
    <t>14ο ΧΑΛΚΙΔΑΣ</t>
  </si>
  <si>
    <t>15ο ΧΑΛΚΙΔΑΣ</t>
  </si>
  <si>
    <t>16ο ΧΑΛΚΙΔΑΣ</t>
  </si>
  <si>
    <t>17ο ΧΑΛΚΙΔΑΣ</t>
  </si>
  <si>
    <t>18ο ΧΑΛΚΙΔΑΣ</t>
  </si>
  <si>
    <t>19ο ΧΑΛΚΙΔΑΣ</t>
  </si>
  <si>
    <t>20ο ΧΑΛΚΙΔΑΣ</t>
  </si>
  <si>
    <t>21ο ΧΑΛΚΙΔΑΣ</t>
  </si>
  <si>
    <t>22ο ΧΑΛΚΙΔΑΣ</t>
  </si>
  <si>
    <t>23ο ΧΑΛΚΙΔΑΣ</t>
  </si>
  <si>
    <t>24ο ΧΑΛΚΙΔΑΣ</t>
  </si>
  <si>
    <t>25ο ΧΑΛΚΙΔΑΣ</t>
  </si>
  <si>
    <t>26ο ΧΑΛΚΙΔΑΣ</t>
  </si>
  <si>
    <t>27ο ΧΑΛΚΙΔΑΣ</t>
  </si>
  <si>
    <t>28ο ΧΑΛΚΙΔΑΣ</t>
  </si>
  <si>
    <t>29ο ΧΑΛΚΙΔΑΣ</t>
  </si>
  <si>
    <t>30ο ΧΑΛΚΙΔΑΣ</t>
  </si>
  <si>
    <t>31ο ΧΑΛΚΙΔΑΣ</t>
  </si>
  <si>
    <t>32ο ΧΑΛΚΙΔΑΣ</t>
  </si>
  <si>
    <t>33ο ΧΑΛΚΙΔΑΣ</t>
  </si>
  <si>
    <t>34ο ΧΑΛΚΙΔΑΣ</t>
  </si>
  <si>
    <t>35ο ΧΑΛΚΙΔΑΣ</t>
  </si>
  <si>
    <t>36ο ΧΑΛΚΙΔΑΣ</t>
  </si>
  <si>
    <t>37ο ΧΑΛΚΙΔΑΣ</t>
  </si>
  <si>
    <t>38ο ΧΑΛΚΙΔΑΣ</t>
  </si>
  <si>
    <t>39ο ΧΑΛΚΙΔΑΣ</t>
  </si>
  <si>
    <t>40ο ΧΑΛΚΙΔΑΣ</t>
  </si>
  <si>
    <t>41ο ΧΑΛΚΙΔΑΣ</t>
  </si>
  <si>
    <t>42ο ΧΑΛΚΙΔΑΣ</t>
  </si>
  <si>
    <t>43ο ΧΑΛΚΙΔΑΣ</t>
  </si>
  <si>
    <t>44ο ΧΑΛΚΙΔΑΣ</t>
  </si>
  <si>
    <t>45ο ΧΑΛΚΙΔΑΣ</t>
  </si>
  <si>
    <t>46ο ΧΑΛΚΙΔΑΣ</t>
  </si>
  <si>
    <t>47ο ΧΑΛΚΙΔΑΣ</t>
  </si>
  <si>
    <t>48ο ΧΑΛΚΙΔΑΣ</t>
  </si>
  <si>
    <t>49ο ΧΑΛΚΙΔΑΣ</t>
  </si>
  <si>
    <t>50ο ΧΑΛΚΙΔΑΣ</t>
  </si>
  <si>
    <t>51ο ΧΑΛΚΙΔΑΣ</t>
  </si>
  <si>
    <t>52ο ΧΑΛΚΙΔΑΣ</t>
  </si>
  <si>
    <t>53ο ΧΑΛΚΙΔΑΣ</t>
  </si>
  <si>
    <t>54ο ΧΑΛΚΙΔΑΣ</t>
  </si>
  <si>
    <t>55ο ΧΑΛΚΙΔΑΣ</t>
  </si>
  <si>
    <t>56ο ΧΑΛΚΙΔΑΣ</t>
  </si>
  <si>
    <t>57ο ΧΑΛΚΙΔΑΣ</t>
  </si>
  <si>
    <t>58ο ΧΑΛΚΙΔΑΣ</t>
  </si>
  <si>
    <t>59ο ΧΑΛΚΙΔΑΣ</t>
  </si>
  <si>
    <t>60ο ΧΑΛΚΙΔΑΣ</t>
  </si>
  <si>
    <t>61ο ΧΑΛΚΙΔΑΣ</t>
  </si>
  <si>
    <t>62ο ΧΑΛΚΙΔΑΣ</t>
  </si>
  <si>
    <t>63ο ΧΑΛΚΙΔΑΣ</t>
  </si>
  <si>
    <t>64ο ΧΑΛΚΙΔΑΣ</t>
  </si>
  <si>
    <t>65ο ΧΑΛΚΙΔΑΣ</t>
  </si>
  <si>
    <t>66ο ΧΑΛΚΙΔΑΣ</t>
  </si>
  <si>
    <t>67ο ΧΑΛΚΙΔΑΣ</t>
  </si>
  <si>
    <t>68ο ΧΑΛΚΙΔΑΣ</t>
  </si>
  <si>
    <t>69ο ΧΑΛΚΙΔΑΣ</t>
  </si>
  <si>
    <t>70ο ΧΑΛΚΙΔΑΣ</t>
  </si>
  <si>
    <t>71ο ΧΑΛΚΙΔΑΣ</t>
  </si>
  <si>
    <t>72ο ΧΑΛΚΙΔΑΣ</t>
  </si>
  <si>
    <t>73ο ΧΑΛΚΙΔΑΣ</t>
  </si>
  <si>
    <t>74ο ΧΑΛΚΙΔΑΣ</t>
  </si>
  <si>
    <t>75ο ΧΑΛΚΙΔΑΣ</t>
  </si>
  <si>
    <t>76ο ΧΑΛΚΙΔΑΣ</t>
  </si>
  <si>
    <t>77ο ΧΑΛΚΙΔΑΣ</t>
  </si>
  <si>
    <t>78ο ΧΑΛΚΙΔΑΣ</t>
  </si>
  <si>
    <t>79ο ΧΑΛΚΙΔΑΣ</t>
  </si>
  <si>
    <t>80ο ΧΑΛΚΙΔΑΣ</t>
  </si>
  <si>
    <t>81ο ΧΑΛΚΙΔΑΣ</t>
  </si>
  <si>
    <t>82ο ΧΑΛΚΙΔΑΣ</t>
  </si>
  <si>
    <t>83ο ΧΑΛΚΙΔΑΣ</t>
  </si>
  <si>
    <t>84ο ΧΑΛΚΙΔΑΣ</t>
  </si>
  <si>
    <t>85ο ΧΑΛΚΙΔΑΣ</t>
  </si>
  <si>
    <t>86ο ΧΑΛΚΙΔΑΣ</t>
  </si>
  <si>
    <t>87ο ΧΑΛΚΙΔΑΣ</t>
  </si>
  <si>
    <t>88ο ΧΑΛΚΙΔΑΣ</t>
  </si>
  <si>
    <t>89ο ΧΑΛΚΙΔΑΣ</t>
  </si>
  <si>
    <t>90ο ΧΑΛΚΙΔΑΣ</t>
  </si>
  <si>
    <t>91ο ΧΑΛΚΙΔΑΣ</t>
  </si>
  <si>
    <t>92ο ΧΑΛΚΙΔΑΣ</t>
  </si>
  <si>
    <t>93ο ΧΑΛΚΙΔΑΣ</t>
  </si>
  <si>
    <t>94ο ΧΑΛΚΙΔΑΣ</t>
  </si>
  <si>
    <t>95ο ΧΑΛΚΙΔΑΣ</t>
  </si>
  <si>
    <t>96ο ΧΑΛΚΙΔΑΣ</t>
  </si>
  <si>
    <t>97ο ΧΑΛΚΙΔΑΣ</t>
  </si>
  <si>
    <t>ΣΥΝΟΛΟ ΔΗΜΟΥ ΧΑΛΚΙΔΑΣ</t>
  </si>
  <si>
    <t>1ο ΩΡΕΩΝ</t>
  </si>
  <si>
    <t>2ο ΩΡΕΩΝ</t>
  </si>
  <si>
    <t>3ο ΩΡΕΩΝ</t>
  </si>
  <si>
    <t>4ο ΩΡΕΩΝ</t>
  </si>
  <si>
    <t>ΣΥΝΟΛΟ ΩΡΕΩΝ</t>
  </si>
  <si>
    <t>5ο ΚΑΣΤΑΝΙΩΤΙΣΣΑΣ</t>
  </si>
  <si>
    <t>6ο Ν.ΠΥΡΓΟΥ</t>
  </si>
  <si>
    <t>7ο Ν.ΠΥΡΓΟΥ</t>
  </si>
  <si>
    <t>8ο Ν.ΠΥΡΓΟΥ</t>
  </si>
  <si>
    <t>ΣΥΝΟΛΟ ΝΕΟΥ ΠΥΡΓΟΥ</t>
  </si>
  <si>
    <t>9ο ΤΑΞΙΑΡΧΗ</t>
  </si>
  <si>
    <t>10ο ΤΑΞΙΑΡΧΗ</t>
  </si>
  <si>
    <t>ΣΥΝΟΛΟ ΤΑΞΙΑΡΧΗ</t>
  </si>
  <si>
    <t>ΣΥΝΟΛΟ ΔΗΜΟΥ ΩΡΕΩΝ</t>
  </si>
  <si>
    <t>ΓΕΝΙΚΟ ΣΥΝΟΛΟ</t>
  </si>
  <si>
    <t>ΑΝΤΩΝΙΟΥ ΔΗΜΗΤΡΙΟΣ του Νικ.</t>
  </si>
  <si>
    <t>ΑΡΓΥΡΙΟΥ ΣΤΑΜΑΤΙΚΗ του Χρηστ.</t>
  </si>
  <si>
    <t>ΑΦΕΝΔΡΑΣ ΔΗΜΗΤΡΙΟΣ του Αριστ.</t>
  </si>
  <si>
    <t>ΒΑΛΗΣ ΓΕΩΡΓΙΟΣ του Χρηστ.</t>
  </si>
  <si>
    <t>ΒΟΚΟΡΟΚΟΥ ΣΟΦΙΑ του Νικ.</t>
  </si>
  <si>
    <t>ΓΕΩΡΓΑΤΖΗΣ ΕΥΑΓΓΕΛΟΣ του Κων.</t>
  </si>
  <si>
    <t>ΓΙΑΝΝΑΚΟΣ ΑΝΑΣΤ. Του Αθαν.</t>
  </si>
  <si>
    <t>ΘΑΛΑΣΣΙΝΟΥ ΒΑΣΙΛΙΚΗ του Γεωρ.</t>
  </si>
  <si>
    <t>ΚΑΡΑΜΟΥΖΗ ΑΙΚΑΤΕΡΙΝΗ του Δημ.</t>
  </si>
  <si>
    <t>ΚΑΤΣΙΚΟΥΛΗΣ ΣΤΑΥΡΟΣ του Μιχ.</t>
  </si>
  <si>
    <t>ΚΑΤΣΙΜΠΟΥΛΑΣ ΝΙΚΟΛΑΟΣ του Γεωρ.</t>
  </si>
  <si>
    <t>ΚΑΤΣΟΥΛΗΣ ΣΤΥΛΙΑΝΟΣ του Αθαν.</t>
  </si>
  <si>
    <t>ΚΕΡΑΣΤΑΡΗΣ ΓΕΩΡΓΙΟΣ του Σταμ.</t>
  </si>
  <si>
    <t>ΚΟΛΟΚΟΥΡΗΣ ΙΩΑΝΝΗΣ του Αθαν.</t>
  </si>
  <si>
    <t>ΚΟΥΤΣΟΥΡΟΣ ΔΗΜΗΤΡΙΟΣ του Γεωργ.</t>
  </si>
  <si>
    <t>ΚΟΥΤΣΟΥΦΛΑΚΗΣ ΔΗΜΗΤΡΙΟΣ του Γεωρ.</t>
  </si>
  <si>
    <t>ΚΡΟΜΕΤΙΔΗΣ ΣΩΤΗΡΙΟΣ του Λαζ.</t>
  </si>
  <si>
    <t>ΚΥΡΙΑΚΟΥΛΗ-ΚΑΛΗΜΕΡΗ ΠΑΝΑΓ.</t>
  </si>
  <si>
    <t>ΛΑΔΟΓΙΑΝΝΗ ΜΑΡΙΑ του Δημ.</t>
  </si>
  <si>
    <t>ΛΕΙΒΙΔΙΩΤΗΣ ΚΩΝ/ΝΟΣ του Ευαγγ.</t>
  </si>
  <si>
    <t>ΛΥΜΠΕΡΗ-ΑΝΑΓΝΩΣΤΟΥ ΖΑΧΑΡ.</t>
  </si>
  <si>
    <t>ΜΑΓΚΟΠΟΥΛΟΣ ΕΥΑΓΓΕΛΟΣ του Κων.</t>
  </si>
  <si>
    <t>ΜΑΝΤΖΟΥΡΑΝΑΚΗ ΑΝΝΑ-ΜΑΤΖΟΥΡ.</t>
  </si>
  <si>
    <t>ΜΙΧΑΗΛΙΔΗΣ ΑΛΕΞΑΝΔΡΟΣ του Μιχ.</t>
  </si>
  <si>
    <t>ΜΠΑΜΠΟΥΣΗΣ ΙΩΑΝΝΗΣ του Σταμ.</t>
  </si>
  <si>
    <t>ΜΠΙΛΙΟΣ ΝΙΚΟΛΑΟΣ του Ιωαν.</t>
  </si>
  <si>
    <t>ΝΟΥΧΟΥΤΙΔΟΥ ΑΝΑΣΤΑΣΙΑ του Παν.</t>
  </si>
  <si>
    <t>ΠΑΛΛΗΣ ΚΩΝΣΤΑΝΤΙΝΟΣ του Δημ.</t>
  </si>
  <si>
    <t>ΠΑΝΑΡΙΤΟΥ ΤΑΣΙΑ του Ηλ.</t>
  </si>
  <si>
    <t>ΠΑΠΑΘΑΝΑΣΙΟΥ ΑΘΑΝΑΣΙΟΣ του Χρησ.</t>
  </si>
  <si>
    <t>ΠΑΠΑΝΙΚΟΛΑΟΥ ΜΑΡΙΑ του Σωκρ.</t>
  </si>
  <si>
    <t>ΠΑΠΑΣΤΑΜΑΤΙΟΥ ΕΥΑΓΓΕΛΟΣ του Αθ.</t>
  </si>
  <si>
    <t>ΠΑΠΟΥΤΣΗ-ΠΕΤΡΑΚΗ ΑΙΚΑΤΕΡΙΝΗ</t>
  </si>
  <si>
    <t>ΡΕΤΣΑΣ ΓΕΩΡΓΙΟΣ του Δημ.</t>
  </si>
  <si>
    <t>ΡΗΓΑΣ ΚΩΝ/ΝΟΣ του Προκ.</t>
  </si>
  <si>
    <t xml:space="preserve">ΡΟΥΜΠΗΣ ΔΗΜΗΤΡΙΟΣ του Ευαγγ. </t>
  </si>
  <si>
    <t>ΣΑΡΗΓΙΑΝΝΙΔΗ ΕΛΕΝΑ του Συμ.</t>
  </si>
  <si>
    <t>ΣΕΛΗΝΑ ΕΛΕΝΗ του Παρασ.</t>
  </si>
  <si>
    <t>ΣΙΑΡΜΠΑ-ΛΙΑΓΚΑΚΗ ΓΛΥΚΕΡΙΑ</t>
  </si>
  <si>
    <t>ΣΥΡΙΚΕΛΛΑΣ ΚΩΝ/ΝΟΣ του Βασ.</t>
  </si>
  <si>
    <t>ΤΡΑΧΙΩΤΗΣ ΕΥΑΓΓΕΛΟΣ του Παν.</t>
  </si>
  <si>
    <t>ΤΣΑΚΟΣ ΑΝΔΡΕΑΣ του Ιωαν.</t>
  </si>
  <si>
    <t>ΤΣΙΤΙΝΗ ΣΤΥΛΙΑΝΗ του Πολυχρ.</t>
  </si>
  <si>
    <t>ΤΣΟΜΩΚΟΣ ΑΘΑΝΑΣΙΟΣ του Ιωαν.</t>
  </si>
  <si>
    <t>ΤΣΟΥΚΑΛΑ ΒΑΣΙΛΙΚΗ του Στεργ.</t>
  </si>
  <si>
    <t>ΦΙΛΗΝΤΑ ΕΛΕΝΗ του Αντων.</t>
  </si>
  <si>
    <t>ΧΑΛΑΣΤΑΡΑΣ ΑΘΑΝΑΣΙΟΣ του Σπυρ.</t>
  </si>
  <si>
    <t>ΧΡΙΣΤΟΠΟΥΛΟΥ-ΒΑΛΗ ΜΑΡΙΑ του Αν.</t>
  </si>
  <si>
    <t>ΧΡΙΣΤΟΦΟΡΟΥ ΔΗΜΗΤΡΙΟΣ του Γεωρ.</t>
  </si>
  <si>
    <t>ΕΓΚΥΡΑ</t>
  </si>
  <si>
    <r>
      <t xml:space="preserve">2002 - ΝΟΜΑΡΧΙΑΚΗ ΑΓΩΝΙΣΤΙΚΗ ΣΥΝΕΡΓΑΣΙΑ </t>
    </r>
    <r>
      <rPr>
        <i/>
        <sz val="14"/>
        <rFont val="Verdana"/>
        <family val="2"/>
      </rPr>
      <t xml:space="preserve">[ΝΤΟΥΡΟΥ]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</si>
</sst>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]_-;\-* #,##0.00\ [$€]_-;_-* &quot;-&quot;??\ [$€]_-;_-@_-"/>
  </numFmts>
  <fonts count="1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3" borderId="10" xfId="0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7" xfId="0" applyNumberFormat="1" applyFont="1" applyBorder="1" applyAlignment="1">
      <alignment horizontal="centerContinuous" vertical="center"/>
    </xf>
    <xf numFmtId="1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8" fillId="3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5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9.00390625" defaultRowHeight="12.75"/>
  <cols>
    <col min="1" max="1" width="4.00390625" style="47" bestFit="1" customWidth="1"/>
    <col min="2" max="2" width="31.25390625" style="47" customWidth="1"/>
    <col min="3" max="3" width="8.375" style="47" bestFit="1" customWidth="1"/>
    <col min="4" max="4" width="7.375" style="48" bestFit="1" customWidth="1"/>
    <col min="5" max="5" width="7.625" style="48" bestFit="1" customWidth="1"/>
    <col min="6" max="7" width="7.375" style="47" bestFit="1" customWidth="1"/>
    <col min="8" max="8" width="8.75390625" style="47" customWidth="1"/>
    <col min="9" max="9" width="7.875" style="47" customWidth="1"/>
    <col min="10" max="10" width="7.75390625" style="47" bestFit="1" customWidth="1"/>
    <col min="11" max="11" width="7.625" style="47" bestFit="1" customWidth="1"/>
    <col min="12" max="12" width="7.875" style="47" customWidth="1"/>
    <col min="13" max="13" width="7.75390625" style="47" bestFit="1" customWidth="1"/>
    <col min="14" max="14" width="7.375" style="47" bestFit="1" customWidth="1"/>
    <col min="15" max="15" width="7.875" style="47" customWidth="1"/>
    <col min="16" max="16" width="7.375" style="47" bestFit="1" customWidth="1"/>
    <col min="17" max="17" width="7.125" style="47" bestFit="1" customWidth="1"/>
    <col min="18" max="19" width="7.375" style="47" bestFit="1" customWidth="1"/>
    <col min="20" max="20" width="7.875" style="47" customWidth="1"/>
    <col min="21" max="21" width="7.75390625" style="47" bestFit="1" customWidth="1"/>
    <col min="22" max="22" width="7.125" style="47" bestFit="1" customWidth="1"/>
    <col min="23" max="24" width="7.625" style="47" bestFit="1" customWidth="1"/>
    <col min="25" max="25" width="7.75390625" style="47" bestFit="1" customWidth="1"/>
    <col min="26" max="26" width="7.25390625" style="47" bestFit="1" customWidth="1"/>
    <col min="27" max="27" width="7.125" style="47" bestFit="1" customWidth="1"/>
    <col min="28" max="28" width="7.75390625" style="47" bestFit="1" customWidth="1"/>
    <col min="29" max="29" width="6.875" style="47" bestFit="1" customWidth="1"/>
    <col min="30" max="30" width="7.875" style="47" customWidth="1"/>
    <col min="31" max="31" width="7.375" style="47" bestFit="1" customWidth="1"/>
    <col min="32" max="32" width="7.75390625" style="47" bestFit="1" customWidth="1"/>
    <col min="33" max="34" width="7.375" style="47" bestFit="1" customWidth="1"/>
    <col min="35" max="35" width="7.75390625" style="47" bestFit="1" customWidth="1"/>
    <col min="36" max="36" width="7.875" style="47" customWidth="1"/>
    <col min="37" max="37" width="7.375" style="47" bestFit="1" customWidth="1"/>
    <col min="38" max="38" width="7.125" style="47" bestFit="1" customWidth="1"/>
    <col min="39" max="39" width="7.375" style="47" bestFit="1" customWidth="1"/>
    <col min="40" max="40" width="7.75390625" style="47" bestFit="1" customWidth="1"/>
    <col min="41" max="41" width="7.375" style="47" bestFit="1" customWidth="1"/>
    <col min="42" max="42" width="7.875" style="47" customWidth="1"/>
    <col min="43" max="43" width="7.625" style="47" bestFit="1" customWidth="1"/>
    <col min="44" max="44" width="7.875" style="47" customWidth="1"/>
    <col min="45" max="45" width="7.125" style="47" bestFit="1" customWidth="1"/>
    <col min="46" max="46" width="7.875" style="47" customWidth="1"/>
    <col min="47" max="47" width="7.375" style="47" bestFit="1" customWidth="1"/>
    <col min="48" max="48" width="7.625" style="47" bestFit="1" customWidth="1"/>
    <col min="49" max="50" width="7.375" style="47" bestFit="1" customWidth="1"/>
    <col min="51" max="52" width="7.75390625" style="47" bestFit="1" customWidth="1"/>
    <col min="53" max="16384" width="32.75390625" style="47" customWidth="1"/>
  </cols>
  <sheetData>
    <row r="1" spans="1:8" s="4" customFormat="1" ht="18">
      <c r="A1" s="54" t="s">
        <v>672</v>
      </c>
      <c r="B1" s="53"/>
      <c r="C1" s="53"/>
      <c r="D1" s="53"/>
      <c r="E1" s="53"/>
      <c r="F1" s="53"/>
      <c r="G1" s="53"/>
      <c r="H1" s="53"/>
    </row>
    <row r="2" spans="1:5" s="4" customFormat="1" ht="10.5">
      <c r="A2" s="9"/>
      <c r="B2" s="28"/>
      <c r="C2" s="49"/>
      <c r="D2" s="50"/>
      <c r="E2" s="51"/>
    </row>
    <row r="3" spans="1:53" s="4" customFormat="1" ht="74.25" thickBot="1">
      <c r="A3" s="5" t="s">
        <v>0</v>
      </c>
      <c r="B3" s="6" t="s">
        <v>1</v>
      </c>
      <c r="C3" s="7" t="s">
        <v>671</v>
      </c>
      <c r="D3" s="1" t="s">
        <v>622</v>
      </c>
      <c r="E3" s="2" t="s">
        <v>623</v>
      </c>
      <c r="F3" s="3" t="s">
        <v>624</v>
      </c>
      <c r="G3" s="3" t="s">
        <v>625</v>
      </c>
      <c r="H3" s="3" t="s">
        <v>626</v>
      </c>
      <c r="I3" s="3" t="s">
        <v>627</v>
      </c>
      <c r="J3" s="3" t="s">
        <v>628</v>
      </c>
      <c r="K3" s="3" t="s">
        <v>629</v>
      </c>
      <c r="L3" s="3" t="s">
        <v>630</v>
      </c>
      <c r="M3" s="3" t="s">
        <v>631</v>
      </c>
      <c r="N3" s="3" t="s">
        <v>632</v>
      </c>
      <c r="O3" s="3" t="s">
        <v>633</v>
      </c>
      <c r="P3" s="3" t="s">
        <v>634</v>
      </c>
      <c r="Q3" s="3" t="s">
        <v>635</v>
      </c>
      <c r="R3" s="3" t="s">
        <v>636</v>
      </c>
      <c r="S3" s="3" t="s">
        <v>637</v>
      </c>
      <c r="T3" s="3" t="s">
        <v>638</v>
      </c>
      <c r="U3" s="3" t="s">
        <v>639</v>
      </c>
      <c r="V3" s="3" t="s">
        <v>640</v>
      </c>
      <c r="W3" s="3" t="s">
        <v>641</v>
      </c>
      <c r="X3" s="3" t="s">
        <v>642</v>
      </c>
      <c r="Y3" s="3" t="s">
        <v>643</v>
      </c>
      <c r="Z3" s="3" t="s">
        <v>644</v>
      </c>
      <c r="AA3" s="3" t="s">
        <v>645</v>
      </c>
      <c r="AB3" s="3" t="s">
        <v>646</v>
      </c>
      <c r="AC3" s="3" t="s">
        <v>647</v>
      </c>
      <c r="AD3" s="3" t="s">
        <v>648</v>
      </c>
      <c r="AE3" s="3" t="s">
        <v>649</v>
      </c>
      <c r="AF3" s="3" t="s">
        <v>650</v>
      </c>
      <c r="AG3" s="3" t="s">
        <v>651</v>
      </c>
      <c r="AH3" s="3" t="s">
        <v>652</v>
      </c>
      <c r="AI3" s="3" t="s">
        <v>653</v>
      </c>
      <c r="AJ3" s="3" t="s">
        <v>654</v>
      </c>
      <c r="AK3" s="3" t="s">
        <v>655</v>
      </c>
      <c r="AL3" s="3" t="s">
        <v>656</v>
      </c>
      <c r="AM3" s="3" t="s">
        <v>657</v>
      </c>
      <c r="AN3" s="3" t="s">
        <v>658</v>
      </c>
      <c r="AO3" s="3" t="s">
        <v>659</v>
      </c>
      <c r="AP3" s="3" t="s">
        <v>660</v>
      </c>
      <c r="AQ3" s="3" t="s">
        <v>661</v>
      </c>
      <c r="AR3" s="3" t="s">
        <v>662</v>
      </c>
      <c r="AS3" s="3" t="s">
        <v>663</v>
      </c>
      <c r="AT3" s="3" t="s">
        <v>664</v>
      </c>
      <c r="AU3" s="3" t="s">
        <v>665</v>
      </c>
      <c r="AV3" s="3" t="s">
        <v>666</v>
      </c>
      <c r="AW3" s="3" t="s">
        <v>667</v>
      </c>
      <c r="AX3" s="3" t="s">
        <v>668</v>
      </c>
      <c r="AY3" s="3" t="s">
        <v>669</v>
      </c>
      <c r="AZ3" s="3" t="s">
        <v>670</v>
      </c>
      <c r="BA3" s="8"/>
    </row>
    <row r="4" spans="1:52" s="4" customFormat="1" ht="10.5">
      <c r="A4" s="9">
        <v>1</v>
      </c>
      <c r="B4" s="10" t="s">
        <v>2</v>
      </c>
      <c r="C4" s="12">
        <v>395</v>
      </c>
      <c r="D4" s="11">
        <v>1</v>
      </c>
      <c r="E4" s="13">
        <v>9</v>
      </c>
      <c r="F4" s="13">
        <v>0</v>
      </c>
      <c r="G4" s="13">
        <v>1</v>
      </c>
      <c r="H4" s="13">
        <v>1</v>
      </c>
      <c r="I4" s="13">
        <v>0</v>
      </c>
      <c r="J4" s="13">
        <v>0</v>
      </c>
      <c r="K4" s="13">
        <v>0</v>
      </c>
      <c r="L4" s="13">
        <v>1</v>
      </c>
      <c r="M4" s="13">
        <v>0</v>
      </c>
      <c r="N4" s="13">
        <v>1</v>
      </c>
      <c r="O4" s="13">
        <v>0</v>
      </c>
      <c r="P4" s="13">
        <v>0</v>
      </c>
      <c r="Q4" s="13">
        <v>0</v>
      </c>
      <c r="R4" s="13">
        <v>0</v>
      </c>
      <c r="S4" s="13">
        <v>1</v>
      </c>
      <c r="T4" s="13">
        <v>0</v>
      </c>
      <c r="U4" s="13">
        <v>1</v>
      </c>
      <c r="V4" s="13">
        <v>1</v>
      </c>
      <c r="W4" s="13">
        <v>0</v>
      </c>
      <c r="X4" s="13">
        <v>0</v>
      </c>
      <c r="Y4" s="13">
        <v>1</v>
      </c>
      <c r="Z4" s="13">
        <v>2</v>
      </c>
      <c r="AA4" s="13">
        <v>1</v>
      </c>
      <c r="AB4" s="13">
        <v>2</v>
      </c>
      <c r="AC4" s="13">
        <v>0</v>
      </c>
      <c r="AD4" s="13">
        <v>0</v>
      </c>
      <c r="AE4" s="13">
        <v>7</v>
      </c>
      <c r="AF4" s="13">
        <v>0</v>
      </c>
      <c r="AG4" s="13">
        <v>18</v>
      </c>
      <c r="AH4" s="13">
        <v>0</v>
      </c>
      <c r="AI4" s="13">
        <v>0</v>
      </c>
      <c r="AJ4" s="13">
        <v>1</v>
      </c>
      <c r="AK4" s="13">
        <v>0</v>
      </c>
      <c r="AL4" s="13">
        <v>0</v>
      </c>
      <c r="AM4" s="13">
        <v>0</v>
      </c>
      <c r="AN4" s="13">
        <v>0</v>
      </c>
      <c r="AO4" s="13">
        <v>1</v>
      </c>
      <c r="AP4" s="13">
        <v>0</v>
      </c>
      <c r="AQ4" s="13">
        <v>1</v>
      </c>
      <c r="AR4" s="13">
        <v>0</v>
      </c>
      <c r="AS4" s="13">
        <v>6</v>
      </c>
      <c r="AT4" s="13">
        <v>0</v>
      </c>
      <c r="AU4" s="13">
        <v>1</v>
      </c>
      <c r="AV4" s="13">
        <v>0</v>
      </c>
      <c r="AW4" s="13">
        <v>0</v>
      </c>
      <c r="AX4" s="13">
        <v>0</v>
      </c>
      <c r="AY4" s="13">
        <v>2</v>
      </c>
      <c r="AZ4" s="13">
        <v>0</v>
      </c>
    </row>
    <row r="5" spans="1:52" s="4" customFormat="1" ht="10.5">
      <c r="A5" s="9">
        <v>2</v>
      </c>
      <c r="B5" s="10" t="s">
        <v>3</v>
      </c>
      <c r="C5" s="12">
        <v>396</v>
      </c>
      <c r="D5" s="11">
        <v>1</v>
      </c>
      <c r="E5" s="13">
        <v>6</v>
      </c>
      <c r="F5" s="13">
        <v>1</v>
      </c>
      <c r="G5" s="13">
        <v>1</v>
      </c>
      <c r="H5" s="13">
        <v>0</v>
      </c>
      <c r="I5" s="13">
        <v>1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3</v>
      </c>
      <c r="P5" s="13">
        <v>0</v>
      </c>
      <c r="Q5" s="13">
        <v>1</v>
      </c>
      <c r="R5" s="13">
        <v>0</v>
      </c>
      <c r="S5" s="13">
        <v>1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1</v>
      </c>
      <c r="AD5" s="13">
        <v>0</v>
      </c>
      <c r="AE5" s="13">
        <v>4</v>
      </c>
      <c r="AF5" s="13">
        <v>0</v>
      </c>
      <c r="AG5" s="13">
        <v>15</v>
      </c>
      <c r="AH5" s="13">
        <v>0</v>
      </c>
      <c r="AI5" s="13">
        <v>1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1</v>
      </c>
      <c r="AP5" s="13">
        <v>0</v>
      </c>
      <c r="AQ5" s="13">
        <v>0</v>
      </c>
      <c r="AR5" s="13">
        <v>0</v>
      </c>
      <c r="AS5" s="13">
        <v>3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</row>
    <row r="6" spans="1:52" s="4" customFormat="1" ht="10.5">
      <c r="A6" s="9">
        <v>3</v>
      </c>
      <c r="B6" s="10" t="s">
        <v>4</v>
      </c>
      <c r="C6" s="12">
        <v>357</v>
      </c>
      <c r="D6" s="11">
        <v>0</v>
      </c>
      <c r="E6" s="13">
        <v>14</v>
      </c>
      <c r="F6" s="13">
        <v>0</v>
      </c>
      <c r="G6" s="13">
        <v>1</v>
      </c>
      <c r="H6" s="13">
        <v>0</v>
      </c>
      <c r="I6" s="13">
        <v>1</v>
      </c>
      <c r="J6" s="13">
        <v>0</v>
      </c>
      <c r="K6" s="13">
        <v>2</v>
      </c>
      <c r="L6" s="13">
        <v>0</v>
      </c>
      <c r="M6" s="13">
        <v>0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1</v>
      </c>
      <c r="Y6" s="13">
        <v>0</v>
      </c>
      <c r="Z6" s="13">
        <v>0</v>
      </c>
      <c r="AA6" s="13">
        <v>1</v>
      </c>
      <c r="AB6" s="13">
        <v>0</v>
      </c>
      <c r="AC6" s="13">
        <v>0</v>
      </c>
      <c r="AD6" s="13">
        <v>0</v>
      </c>
      <c r="AE6" s="13">
        <v>10</v>
      </c>
      <c r="AF6" s="13">
        <v>0</v>
      </c>
      <c r="AG6" s="13">
        <v>23</v>
      </c>
      <c r="AH6" s="13">
        <v>0</v>
      </c>
      <c r="AI6" s="13">
        <v>0</v>
      </c>
      <c r="AJ6" s="13">
        <v>0</v>
      </c>
      <c r="AK6" s="13">
        <v>1</v>
      </c>
      <c r="AL6" s="13">
        <v>0</v>
      </c>
      <c r="AM6" s="13">
        <v>0</v>
      </c>
      <c r="AN6" s="13">
        <v>1</v>
      </c>
      <c r="AO6" s="13">
        <v>0</v>
      </c>
      <c r="AP6" s="13">
        <v>0</v>
      </c>
      <c r="AQ6" s="13">
        <v>0</v>
      </c>
      <c r="AR6" s="13">
        <v>0</v>
      </c>
      <c r="AS6" s="13">
        <v>11</v>
      </c>
      <c r="AT6" s="13">
        <v>0</v>
      </c>
      <c r="AU6" s="13">
        <v>1</v>
      </c>
      <c r="AV6" s="13">
        <v>1</v>
      </c>
      <c r="AW6" s="13">
        <v>0</v>
      </c>
      <c r="AX6" s="13">
        <v>3</v>
      </c>
      <c r="AY6" s="13">
        <v>0</v>
      </c>
      <c r="AZ6" s="13">
        <v>0</v>
      </c>
    </row>
    <row r="7" spans="1:52" s="4" customFormat="1" ht="10.5">
      <c r="A7" s="9">
        <v>4</v>
      </c>
      <c r="B7" s="10" t="s">
        <v>5</v>
      </c>
      <c r="C7" s="12">
        <v>370</v>
      </c>
      <c r="D7" s="11">
        <v>1</v>
      </c>
      <c r="E7" s="13">
        <v>1</v>
      </c>
      <c r="F7" s="13">
        <v>2</v>
      </c>
      <c r="G7" s="13">
        <v>1</v>
      </c>
      <c r="H7" s="13">
        <v>0</v>
      </c>
      <c r="I7" s="13">
        <v>1</v>
      </c>
      <c r="J7" s="13">
        <v>0</v>
      </c>
      <c r="K7" s="13">
        <v>1</v>
      </c>
      <c r="L7" s="13">
        <v>1</v>
      </c>
      <c r="M7" s="13">
        <v>1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3">
        <v>0</v>
      </c>
      <c r="U7" s="13">
        <v>1</v>
      </c>
      <c r="V7" s="13">
        <v>1</v>
      </c>
      <c r="W7" s="13">
        <v>0</v>
      </c>
      <c r="X7" s="13">
        <v>1</v>
      </c>
      <c r="Y7" s="13">
        <v>0</v>
      </c>
      <c r="Z7" s="13">
        <v>0</v>
      </c>
      <c r="AA7" s="13">
        <v>1</v>
      </c>
      <c r="AB7" s="13">
        <v>0</v>
      </c>
      <c r="AC7" s="13">
        <v>0</v>
      </c>
      <c r="AD7" s="13">
        <v>1</v>
      </c>
      <c r="AE7" s="13">
        <v>1</v>
      </c>
      <c r="AF7" s="13">
        <v>0</v>
      </c>
      <c r="AG7" s="13">
        <v>9</v>
      </c>
      <c r="AH7" s="13">
        <v>1</v>
      </c>
      <c r="AI7" s="13">
        <v>0</v>
      </c>
      <c r="AJ7" s="13">
        <v>0</v>
      </c>
      <c r="AK7" s="13">
        <v>0</v>
      </c>
      <c r="AL7" s="13">
        <v>1</v>
      </c>
      <c r="AM7" s="13">
        <v>0</v>
      </c>
      <c r="AN7" s="13">
        <v>1</v>
      </c>
      <c r="AO7" s="13">
        <v>1</v>
      </c>
      <c r="AP7" s="13">
        <v>0</v>
      </c>
      <c r="AQ7" s="13">
        <v>0</v>
      </c>
      <c r="AR7" s="13">
        <v>0</v>
      </c>
      <c r="AS7" s="13">
        <v>1</v>
      </c>
      <c r="AT7" s="13">
        <v>1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</row>
    <row r="8" spans="1:52" s="4" customFormat="1" ht="10.5">
      <c r="A8" s="9">
        <v>5</v>
      </c>
      <c r="B8" s="10" t="s">
        <v>6</v>
      </c>
      <c r="C8" s="12">
        <v>385</v>
      </c>
      <c r="D8" s="11">
        <v>1</v>
      </c>
      <c r="E8" s="13">
        <v>10</v>
      </c>
      <c r="F8" s="13">
        <v>0</v>
      </c>
      <c r="G8" s="13">
        <v>0</v>
      </c>
      <c r="H8" s="13">
        <v>1</v>
      </c>
      <c r="I8" s="13">
        <v>2</v>
      </c>
      <c r="J8" s="13">
        <v>0</v>
      </c>
      <c r="K8" s="13">
        <v>2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1</v>
      </c>
      <c r="T8" s="13">
        <v>0</v>
      </c>
      <c r="U8" s="13">
        <v>2</v>
      </c>
      <c r="V8" s="13">
        <v>2</v>
      </c>
      <c r="W8" s="13">
        <v>0</v>
      </c>
      <c r="X8" s="13">
        <v>0</v>
      </c>
      <c r="Y8" s="13">
        <v>0</v>
      </c>
      <c r="Z8" s="13">
        <v>0</v>
      </c>
      <c r="AA8" s="13">
        <v>6</v>
      </c>
      <c r="AB8" s="13">
        <v>0</v>
      </c>
      <c r="AC8" s="13">
        <v>1</v>
      </c>
      <c r="AD8" s="13">
        <v>0</v>
      </c>
      <c r="AE8" s="13">
        <v>6</v>
      </c>
      <c r="AF8" s="13">
        <v>0</v>
      </c>
      <c r="AG8" s="13">
        <v>22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1</v>
      </c>
      <c r="AO8" s="13">
        <v>3</v>
      </c>
      <c r="AP8" s="13">
        <v>0</v>
      </c>
      <c r="AQ8" s="13">
        <v>0</v>
      </c>
      <c r="AR8" s="13">
        <v>0</v>
      </c>
      <c r="AS8" s="13">
        <v>5</v>
      </c>
      <c r="AT8" s="13">
        <v>0</v>
      </c>
      <c r="AU8" s="13">
        <v>0</v>
      </c>
      <c r="AV8" s="13">
        <v>0</v>
      </c>
      <c r="AW8" s="13">
        <v>1</v>
      </c>
      <c r="AX8" s="13">
        <v>1</v>
      </c>
      <c r="AY8" s="13">
        <v>1</v>
      </c>
      <c r="AZ8" s="13">
        <v>0</v>
      </c>
    </row>
    <row r="9" spans="1:52" s="4" customFormat="1" ht="10.5">
      <c r="A9" s="9">
        <v>6</v>
      </c>
      <c r="B9" s="10" t="s">
        <v>7</v>
      </c>
      <c r="C9" s="12">
        <v>397</v>
      </c>
      <c r="D9" s="11">
        <v>0</v>
      </c>
      <c r="E9" s="13">
        <v>4</v>
      </c>
      <c r="F9" s="13">
        <v>2</v>
      </c>
      <c r="G9" s="13">
        <v>0</v>
      </c>
      <c r="H9" s="13">
        <v>1</v>
      </c>
      <c r="I9" s="13">
        <v>1</v>
      </c>
      <c r="J9" s="13">
        <v>0</v>
      </c>
      <c r="K9" s="13">
        <v>3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1</v>
      </c>
      <c r="S9" s="13">
        <v>0</v>
      </c>
      <c r="T9" s="13">
        <v>0</v>
      </c>
      <c r="U9" s="13">
        <v>0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2</v>
      </c>
      <c r="AB9" s="13">
        <v>1</v>
      </c>
      <c r="AC9" s="13">
        <v>0</v>
      </c>
      <c r="AD9" s="13">
        <v>0</v>
      </c>
      <c r="AE9" s="13">
        <v>3</v>
      </c>
      <c r="AF9" s="13">
        <v>0</v>
      </c>
      <c r="AG9" s="13">
        <v>16</v>
      </c>
      <c r="AH9" s="13">
        <v>5</v>
      </c>
      <c r="AI9" s="13">
        <v>1</v>
      </c>
      <c r="AJ9" s="13">
        <v>1</v>
      </c>
      <c r="AK9" s="13">
        <v>0</v>
      </c>
      <c r="AL9" s="13">
        <v>0</v>
      </c>
      <c r="AM9" s="13">
        <v>0</v>
      </c>
      <c r="AN9" s="13">
        <v>0</v>
      </c>
      <c r="AO9" s="13">
        <v>1</v>
      </c>
      <c r="AP9" s="13">
        <v>0</v>
      </c>
      <c r="AQ9" s="13">
        <v>0</v>
      </c>
      <c r="AR9" s="13">
        <v>0</v>
      </c>
      <c r="AS9" s="13">
        <v>2</v>
      </c>
      <c r="AT9" s="13">
        <v>3</v>
      </c>
      <c r="AU9" s="13">
        <v>0</v>
      </c>
      <c r="AV9" s="13">
        <v>1</v>
      </c>
      <c r="AW9" s="13">
        <v>1</v>
      </c>
      <c r="AX9" s="13">
        <v>0</v>
      </c>
      <c r="AY9" s="13">
        <v>2</v>
      </c>
      <c r="AZ9" s="13">
        <v>0</v>
      </c>
    </row>
    <row r="10" spans="1:52" s="18" customFormat="1" ht="10.5">
      <c r="A10" s="14"/>
      <c r="B10" s="15" t="s">
        <v>8</v>
      </c>
      <c r="C10" s="17">
        <f aca="true" t="shared" si="0" ref="C10:AF10">SUM(C4:C9)</f>
        <v>2300</v>
      </c>
      <c r="D10" s="16">
        <f t="shared" si="0"/>
        <v>4</v>
      </c>
      <c r="E10" s="29">
        <f t="shared" si="0"/>
        <v>44</v>
      </c>
      <c r="F10" s="29">
        <f t="shared" si="0"/>
        <v>5</v>
      </c>
      <c r="G10" s="29">
        <f t="shared" si="0"/>
        <v>4</v>
      </c>
      <c r="H10" s="29">
        <f t="shared" si="0"/>
        <v>3</v>
      </c>
      <c r="I10" s="29">
        <f t="shared" si="0"/>
        <v>6</v>
      </c>
      <c r="J10" s="29">
        <f t="shared" si="0"/>
        <v>0</v>
      </c>
      <c r="K10" s="29">
        <f t="shared" si="0"/>
        <v>8</v>
      </c>
      <c r="L10" s="29">
        <f t="shared" si="0"/>
        <v>3</v>
      </c>
      <c r="M10" s="29">
        <f t="shared" si="0"/>
        <v>2</v>
      </c>
      <c r="N10" s="29">
        <f t="shared" si="0"/>
        <v>2</v>
      </c>
      <c r="O10" s="29">
        <f t="shared" si="0"/>
        <v>3</v>
      </c>
      <c r="P10" s="29">
        <f t="shared" si="0"/>
        <v>0</v>
      </c>
      <c r="Q10" s="29">
        <f t="shared" si="0"/>
        <v>2</v>
      </c>
      <c r="R10" s="29">
        <f t="shared" si="0"/>
        <v>1</v>
      </c>
      <c r="S10" s="29">
        <f t="shared" si="0"/>
        <v>4</v>
      </c>
      <c r="T10" s="29">
        <f t="shared" si="0"/>
        <v>0</v>
      </c>
      <c r="U10" s="29">
        <f t="shared" si="0"/>
        <v>4</v>
      </c>
      <c r="V10" s="29">
        <f t="shared" si="0"/>
        <v>5</v>
      </c>
      <c r="W10" s="29">
        <f t="shared" si="0"/>
        <v>0</v>
      </c>
      <c r="X10" s="29">
        <f t="shared" si="0"/>
        <v>2</v>
      </c>
      <c r="Y10" s="29">
        <f t="shared" si="0"/>
        <v>1</v>
      </c>
      <c r="Z10" s="29">
        <f t="shared" si="0"/>
        <v>2</v>
      </c>
      <c r="AA10" s="29">
        <f t="shared" si="0"/>
        <v>11</v>
      </c>
      <c r="AB10" s="29">
        <f t="shared" si="0"/>
        <v>3</v>
      </c>
      <c r="AC10" s="29">
        <f t="shared" si="0"/>
        <v>2</v>
      </c>
      <c r="AD10" s="29">
        <f t="shared" si="0"/>
        <v>1</v>
      </c>
      <c r="AE10" s="29">
        <f t="shared" si="0"/>
        <v>31</v>
      </c>
      <c r="AF10" s="29">
        <f t="shared" si="0"/>
        <v>0</v>
      </c>
      <c r="AG10" s="29">
        <f aca="true" t="shared" si="1" ref="AG10:AZ10">SUM(AG4:AG9)</f>
        <v>103</v>
      </c>
      <c r="AH10" s="29">
        <f t="shared" si="1"/>
        <v>6</v>
      </c>
      <c r="AI10" s="29">
        <f t="shared" si="1"/>
        <v>2</v>
      </c>
      <c r="AJ10" s="29">
        <f t="shared" si="1"/>
        <v>2</v>
      </c>
      <c r="AK10" s="29">
        <f t="shared" si="1"/>
        <v>1</v>
      </c>
      <c r="AL10" s="29">
        <f t="shared" si="1"/>
        <v>1</v>
      </c>
      <c r="AM10" s="29">
        <f t="shared" si="1"/>
        <v>0</v>
      </c>
      <c r="AN10" s="29">
        <f t="shared" si="1"/>
        <v>3</v>
      </c>
      <c r="AO10" s="29">
        <f t="shared" si="1"/>
        <v>7</v>
      </c>
      <c r="AP10" s="29">
        <f t="shared" si="1"/>
        <v>0</v>
      </c>
      <c r="AQ10" s="29">
        <f t="shared" si="1"/>
        <v>1</v>
      </c>
      <c r="AR10" s="29">
        <f t="shared" si="1"/>
        <v>0</v>
      </c>
      <c r="AS10" s="29">
        <f t="shared" si="1"/>
        <v>28</v>
      </c>
      <c r="AT10" s="29">
        <f t="shared" si="1"/>
        <v>4</v>
      </c>
      <c r="AU10" s="29">
        <f t="shared" si="1"/>
        <v>2</v>
      </c>
      <c r="AV10" s="29">
        <f t="shared" si="1"/>
        <v>2</v>
      </c>
      <c r="AW10" s="29">
        <f t="shared" si="1"/>
        <v>2</v>
      </c>
      <c r="AX10" s="29">
        <f t="shared" si="1"/>
        <v>4</v>
      </c>
      <c r="AY10" s="29">
        <f t="shared" si="1"/>
        <v>5</v>
      </c>
      <c r="AZ10" s="29">
        <f t="shared" si="1"/>
        <v>0</v>
      </c>
    </row>
    <row r="11" spans="1:52" s="4" customFormat="1" ht="10.5">
      <c r="A11" s="9">
        <v>7</v>
      </c>
      <c r="B11" s="10" t="s">
        <v>9</v>
      </c>
      <c r="C11" s="12">
        <v>433</v>
      </c>
      <c r="D11" s="11">
        <v>1</v>
      </c>
      <c r="E11" s="13">
        <v>10</v>
      </c>
      <c r="F11" s="13">
        <v>0</v>
      </c>
      <c r="G11" s="13">
        <v>0</v>
      </c>
      <c r="H11" s="13">
        <v>0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3">
        <v>0</v>
      </c>
      <c r="S11" s="13">
        <v>1</v>
      </c>
      <c r="T11" s="13">
        <v>0</v>
      </c>
      <c r="U11" s="13">
        <v>1</v>
      </c>
      <c r="V11" s="13">
        <v>1</v>
      </c>
      <c r="W11" s="13">
        <v>0</v>
      </c>
      <c r="X11" s="13">
        <v>2</v>
      </c>
      <c r="Y11" s="13">
        <v>0</v>
      </c>
      <c r="Z11" s="13">
        <v>0</v>
      </c>
      <c r="AA11" s="13">
        <v>0</v>
      </c>
      <c r="AB11" s="13">
        <v>0</v>
      </c>
      <c r="AC11" s="13">
        <v>1</v>
      </c>
      <c r="AD11" s="13">
        <v>1</v>
      </c>
      <c r="AE11" s="13">
        <v>0</v>
      </c>
      <c r="AF11" s="13">
        <v>0</v>
      </c>
      <c r="AG11" s="13">
        <v>17</v>
      </c>
      <c r="AH11" s="13">
        <v>0</v>
      </c>
      <c r="AI11" s="13">
        <v>1</v>
      </c>
      <c r="AJ11" s="13">
        <v>0</v>
      </c>
      <c r="AK11" s="13">
        <v>0</v>
      </c>
      <c r="AL11" s="13">
        <v>1</v>
      </c>
      <c r="AM11" s="13">
        <v>0</v>
      </c>
      <c r="AN11" s="13">
        <v>0</v>
      </c>
      <c r="AO11" s="13">
        <v>2</v>
      </c>
      <c r="AP11" s="13">
        <v>1</v>
      </c>
      <c r="AQ11" s="13">
        <v>0</v>
      </c>
      <c r="AR11" s="13">
        <v>1</v>
      </c>
      <c r="AS11" s="13">
        <v>0</v>
      </c>
      <c r="AT11" s="13">
        <v>0</v>
      </c>
      <c r="AU11" s="13">
        <v>5</v>
      </c>
      <c r="AV11" s="13">
        <v>0</v>
      </c>
      <c r="AW11" s="13">
        <v>0</v>
      </c>
      <c r="AX11" s="13">
        <v>1</v>
      </c>
      <c r="AY11" s="13">
        <v>0</v>
      </c>
      <c r="AZ11" s="13">
        <v>0</v>
      </c>
    </row>
    <row r="12" spans="1:52" s="4" customFormat="1" ht="10.5">
      <c r="A12" s="9">
        <v>8</v>
      </c>
      <c r="B12" s="10" t="s">
        <v>10</v>
      </c>
      <c r="C12" s="12">
        <v>366</v>
      </c>
      <c r="D12" s="11">
        <v>0</v>
      </c>
      <c r="E12" s="13">
        <v>6</v>
      </c>
      <c r="F12" s="13">
        <v>0</v>
      </c>
      <c r="G12" s="13">
        <v>2</v>
      </c>
      <c r="H12" s="13">
        <v>0</v>
      </c>
      <c r="I12" s="13">
        <v>0</v>
      </c>
      <c r="J12" s="13">
        <v>1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3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5</v>
      </c>
      <c r="AH12" s="13">
        <v>2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1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1</v>
      </c>
      <c r="AX12" s="13">
        <v>0</v>
      </c>
      <c r="AY12" s="13">
        <v>2</v>
      </c>
      <c r="AZ12" s="13">
        <v>1</v>
      </c>
    </row>
    <row r="13" spans="1:52" s="4" customFormat="1" ht="10.5">
      <c r="A13" s="9">
        <v>9</v>
      </c>
      <c r="B13" s="10" t="s">
        <v>11</v>
      </c>
      <c r="C13" s="12">
        <v>382</v>
      </c>
      <c r="D13" s="11">
        <v>1</v>
      </c>
      <c r="E13" s="13">
        <v>5</v>
      </c>
      <c r="F13" s="13">
        <v>2</v>
      </c>
      <c r="G13" s="13">
        <v>1</v>
      </c>
      <c r="H13" s="13">
        <v>2</v>
      </c>
      <c r="I13" s="13">
        <v>1</v>
      </c>
      <c r="J13" s="13">
        <v>0</v>
      </c>
      <c r="K13" s="13">
        <v>2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v>1</v>
      </c>
      <c r="X13" s="13">
        <v>0</v>
      </c>
      <c r="Y13" s="13">
        <v>0</v>
      </c>
      <c r="Z13" s="13">
        <v>1</v>
      </c>
      <c r="AA13" s="13">
        <v>0</v>
      </c>
      <c r="AB13" s="13">
        <v>1</v>
      </c>
      <c r="AC13" s="13">
        <v>0</v>
      </c>
      <c r="AD13" s="13">
        <v>1</v>
      </c>
      <c r="AE13" s="13">
        <v>0</v>
      </c>
      <c r="AF13" s="13">
        <v>0</v>
      </c>
      <c r="AG13" s="13">
        <v>9</v>
      </c>
      <c r="AH13" s="13">
        <v>3</v>
      </c>
      <c r="AI13" s="13">
        <v>0</v>
      </c>
      <c r="AJ13" s="13">
        <v>1</v>
      </c>
      <c r="AK13" s="13">
        <v>0</v>
      </c>
      <c r="AL13" s="13">
        <v>0</v>
      </c>
      <c r="AM13" s="13">
        <v>1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</v>
      </c>
      <c r="AT13" s="13">
        <v>0</v>
      </c>
      <c r="AU13" s="13">
        <v>0</v>
      </c>
      <c r="AV13" s="13">
        <v>1</v>
      </c>
      <c r="AW13" s="13">
        <v>0</v>
      </c>
      <c r="AX13" s="13">
        <v>1</v>
      </c>
      <c r="AY13" s="13">
        <v>0</v>
      </c>
      <c r="AZ13" s="13">
        <v>0</v>
      </c>
    </row>
    <row r="14" spans="1:52" s="18" customFormat="1" ht="10.5">
      <c r="A14" s="14"/>
      <c r="B14" s="15" t="s">
        <v>12</v>
      </c>
      <c r="C14" s="17">
        <f>+C11+C12+C13</f>
        <v>1181</v>
      </c>
      <c r="D14" s="16">
        <f>SUM(D11:D13)</f>
        <v>2</v>
      </c>
      <c r="E14" s="29">
        <f aca="true" t="shared" si="2" ref="E14:AZ14">+E11+E12+E13</f>
        <v>21</v>
      </c>
      <c r="F14" s="29">
        <f t="shared" si="2"/>
        <v>2</v>
      </c>
      <c r="G14" s="29">
        <f t="shared" si="2"/>
        <v>3</v>
      </c>
      <c r="H14" s="29">
        <f t="shared" si="2"/>
        <v>2</v>
      </c>
      <c r="I14" s="29">
        <f t="shared" si="2"/>
        <v>2</v>
      </c>
      <c r="J14" s="29">
        <f t="shared" si="2"/>
        <v>2</v>
      </c>
      <c r="K14" s="29">
        <f t="shared" si="2"/>
        <v>3</v>
      </c>
      <c r="L14" s="29">
        <f t="shared" si="2"/>
        <v>0</v>
      </c>
      <c r="M14" s="29">
        <f t="shared" si="2"/>
        <v>0</v>
      </c>
      <c r="N14" s="29">
        <f t="shared" si="2"/>
        <v>1</v>
      </c>
      <c r="O14" s="29">
        <f t="shared" si="2"/>
        <v>0</v>
      </c>
      <c r="P14" s="29">
        <f t="shared" si="2"/>
        <v>0</v>
      </c>
      <c r="Q14" s="29">
        <f t="shared" si="2"/>
        <v>1</v>
      </c>
      <c r="R14" s="29">
        <f t="shared" si="2"/>
        <v>1</v>
      </c>
      <c r="S14" s="29">
        <f t="shared" si="2"/>
        <v>1</v>
      </c>
      <c r="T14" s="29">
        <f t="shared" si="2"/>
        <v>0</v>
      </c>
      <c r="U14" s="29">
        <f t="shared" si="2"/>
        <v>1</v>
      </c>
      <c r="V14" s="29">
        <f t="shared" si="2"/>
        <v>5</v>
      </c>
      <c r="W14" s="29">
        <f t="shared" si="2"/>
        <v>1</v>
      </c>
      <c r="X14" s="29">
        <f t="shared" si="2"/>
        <v>2</v>
      </c>
      <c r="Y14" s="29">
        <f t="shared" si="2"/>
        <v>0</v>
      </c>
      <c r="Z14" s="29">
        <f t="shared" si="2"/>
        <v>1</v>
      </c>
      <c r="AA14" s="29">
        <f t="shared" si="2"/>
        <v>0</v>
      </c>
      <c r="AB14" s="29">
        <f t="shared" si="2"/>
        <v>1</v>
      </c>
      <c r="AC14" s="29">
        <f t="shared" si="2"/>
        <v>1</v>
      </c>
      <c r="AD14" s="29">
        <f t="shared" si="2"/>
        <v>2</v>
      </c>
      <c r="AE14" s="29">
        <f t="shared" si="2"/>
        <v>0</v>
      </c>
      <c r="AF14" s="29">
        <f t="shared" si="2"/>
        <v>0</v>
      </c>
      <c r="AG14" s="29">
        <f t="shared" si="2"/>
        <v>31</v>
      </c>
      <c r="AH14" s="29">
        <f t="shared" si="2"/>
        <v>5</v>
      </c>
      <c r="AI14" s="29">
        <f t="shared" si="2"/>
        <v>1</v>
      </c>
      <c r="AJ14" s="29">
        <f t="shared" si="2"/>
        <v>1</v>
      </c>
      <c r="AK14" s="29">
        <f t="shared" si="2"/>
        <v>0</v>
      </c>
      <c r="AL14" s="29">
        <f t="shared" si="2"/>
        <v>1</v>
      </c>
      <c r="AM14" s="29">
        <f t="shared" si="2"/>
        <v>1</v>
      </c>
      <c r="AN14" s="29">
        <f t="shared" si="2"/>
        <v>1</v>
      </c>
      <c r="AO14" s="29">
        <f t="shared" si="2"/>
        <v>2</v>
      </c>
      <c r="AP14" s="29">
        <f t="shared" si="2"/>
        <v>1</v>
      </c>
      <c r="AQ14" s="29">
        <f t="shared" si="2"/>
        <v>0</v>
      </c>
      <c r="AR14" s="29">
        <f t="shared" si="2"/>
        <v>1</v>
      </c>
      <c r="AS14" s="29">
        <f t="shared" si="2"/>
        <v>2</v>
      </c>
      <c r="AT14" s="29">
        <f t="shared" si="2"/>
        <v>0</v>
      </c>
      <c r="AU14" s="29">
        <f t="shared" si="2"/>
        <v>5</v>
      </c>
      <c r="AV14" s="29">
        <f t="shared" si="2"/>
        <v>1</v>
      </c>
      <c r="AW14" s="29">
        <f t="shared" si="2"/>
        <v>1</v>
      </c>
      <c r="AX14" s="29">
        <f t="shared" si="2"/>
        <v>2</v>
      </c>
      <c r="AY14" s="29">
        <f t="shared" si="2"/>
        <v>2</v>
      </c>
      <c r="AZ14" s="29">
        <f t="shared" si="2"/>
        <v>1</v>
      </c>
    </row>
    <row r="15" spans="1:52" s="4" customFormat="1" ht="10.5">
      <c r="A15" s="9">
        <v>10</v>
      </c>
      <c r="B15" s="10" t="s">
        <v>13</v>
      </c>
      <c r="C15" s="12">
        <v>218</v>
      </c>
      <c r="D15" s="11">
        <v>0</v>
      </c>
      <c r="E15" s="13">
        <v>2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1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1</v>
      </c>
      <c r="AF15" s="13">
        <v>0</v>
      </c>
      <c r="AG15" s="13">
        <v>6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1</v>
      </c>
      <c r="AT15" s="13">
        <v>0</v>
      </c>
      <c r="AU15" s="13">
        <v>1</v>
      </c>
      <c r="AV15" s="13">
        <v>1</v>
      </c>
      <c r="AW15" s="13">
        <v>0</v>
      </c>
      <c r="AX15" s="13">
        <v>0</v>
      </c>
      <c r="AY15" s="13">
        <v>0</v>
      </c>
      <c r="AZ15" s="13">
        <v>0</v>
      </c>
    </row>
    <row r="16" spans="1:52" s="4" customFormat="1" ht="10.5">
      <c r="A16" s="9">
        <v>11</v>
      </c>
      <c r="B16" s="10" t="s">
        <v>14</v>
      </c>
      <c r="C16" s="12">
        <v>34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</row>
    <row r="17" spans="1:52" s="4" customFormat="1" ht="10.5">
      <c r="A17" s="9">
        <v>12</v>
      </c>
      <c r="B17" s="10" t="s">
        <v>15</v>
      </c>
      <c r="C17" s="12">
        <v>307</v>
      </c>
      <c r="D17" s="11">
        <v>0</v>
      </c>
      <c r="E17" s="13">
        <v>7</v>
      </c>
      <c r="F17" s="13">
        <v>0</v>
      </c>
      <c r="G17" s="13">
        <v>9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36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5</v>
      </c>
      <c r="AF17" s="13">
        <v>1</v>
      </c>
      <c r="AG17" s="13">
        <v>32</v>
      </c>
      <c r="AH17" s="13">
        <v>1</v>
      </c>
      <c r="AI17" s="13">
        <v>1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4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</row>
    <row r="18" spans="1:52" s="4" customFormat="1" ht="10.5">
      <c r="A18" s="9">
        <v>13</v>
      </c>
      <c r="B18" s="10" t="s">
        <v>16</v>
      </c>
      <c r="C18" s="12">
        <v>315</v>
      </c>
      <c r="D18" s="11">
        <v>0</v>
      </c>
      <c r="E18" s="13">
        <v>0</v>
      </c>
      <c r="F18" s="13">
        <v>0</v>
      </c>
      <c r="G18" s="13">
        <v>10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10</v>
      </c>
      <c r="AF18" s="13">
        <v>0</v>
      </c>
      <c r="AG18" s="13">
        <v>62</v>
      </c>
      <c r="AH18" s="13">
        <v>0</v>
      </c>
      <c r="AI18" s="13">
        <v>0</v>
      </c>
      <c r="AJ18" s="13">
        <v>0</v>
      </c>
      <c r="AK18" s="13">
        <v>3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5</v>
      </c>
      <c r="AY18" s="13">
        <v>0</v>
      </c>
      <c r="AZ18" s="13">
        <v>0</v>
      </c>
    </row>
    <row r="19" spans="1:52" s="4" customFormat="1" ht="10.5">
      <c r="A19" s="9">
        <v>14</v>
      </c>
      <c r="B19" s="10" t="s">
        <v>17</v>
      </c>
      <c r="C19" s="12">
        <v>308</v>
      </c>
      <c r="D19" s="11">
        <v>0</v>
      </c>
      <c r="E19" s="13">
        <v>4</v>
      </c>
      <c r="F19" s="13">
        <v>2</v>
      </c>
      <c r="G19" s="13">
        <v>23</v>
      </c>
      <c r="H19" s="13">
        <v>0</v>
      </c>
      <c r="I19" s="13">
        <v>4</v>
      </c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2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2</v>
      </c>
      <c r="AD19" s="13">
        <v>1</v>
      </c>
      <c r="AE19" s="13">
        <v>12</v>
      </c>
      <c r="AF19" s="13">
        <v>0</v>
      </c>
      <c r="AG19" s="13">
        <v>49</v>
      </c>
      <c r="AH19" s="13">
        <v>1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9</v>
      </c>
      <c r="AT19" s="13">
        <v>1</v>
      </c>
      <c r="AU19" s="13">
        <v>0</v>
      </c>
      <c r="AV19" s="13">
        <v>0</v>
      </c>
      <c r="AW19" s="13">
        <v>0</v>
      </c>
      <c r="AX19" s="13">
        <v>0</v>
      </c>
      <c r="AY19" s="13">
        <v>1</v>
      </c>
      <c r="AZ19" s="13">
        <v>1</v>
      </c>
    </row>
    <row r="20" spans="1:52" s="18" customFormat="1" ht="10.5">
      <c r="A20" s="14"/>
      <c r="B20" s="15" t="s">
        <v>18</v>
      </c>
      <c r="C20" s="17">
        <f>+C17+C18+C19</f>
        <v>930</v>
      </c>
      <c r="D20" s="16">
        <f>SUM(D15:D19)</f>
        <v>0</v>
      </c>
      <c r="E20" s="29">
        <f aca="true" t="shared" si="3" ref="E20:AZ20">+E17+E18+E19</f>
        <v>11</v>
      </c>
      <c r="F20" s="29">
        <f t="shared" si="3"/>
        <v>2</v>
      </c>
      <c r="G20" s="29">
        <f t="shared" si="3"/>
        <v>42</v>
      </c>
      <c r="H20" s="29">
        <f t="shared" si="3"/>
        <v>1</v>
      </c>
      <c r="I20" s="29">
        <f t="shared" si="3"/>
        <v>5</v>
      </c>
      <c r="J20" s="29">
        <f t="shared" si="3"/>
        <v>0</v>
      </c>
      <c r="K20" s="29">
        <f t="shared" si="3"/>
        <v>0</v>
      </c>
      <c r="L20" s="29">
        <f t="shared" si="3"/>
        <v>1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2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36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2</v>
      </c>
      <c r="AD20" s="29">
        <f t="shared" si="3"/>
        <v>1</v>
      </c>
      <c r="AE20" s="29">
        <f t="shared" si="3"/>
        <v>27</v>
      </c>
      <c r="AF20" s="29">
        <f t="shared" si="3"/>
        <v>1</v>
      </c>
      <c r="AG20" s="29">
        <f t="shared" si="3"/>
        <v>143</v>
      </c>
      <c r="AH20" s="29">
        <f t="shared" si="3"/>
        <v>2</v>
      </c>
      <c r="AI20" s="29">
        <f t="shared" si="3"/>
        <v>1</v>
      </c>
      <c r="AJ20" s="29">
        <f t="shared" si="3"/>
        <v>0</v>
      </c>
      <c r="AK20" s="29">
        <f t="shared" si="3"/>
        <v>3</v>
      </c>
      <c r="AL20" s="29">
        <f t="shared" si="3"/>
        <v>0</v>
      </c>
      <c r="AM20" s="29">
        <f t="shared" si="3"/>
        <v>0</v>
      </c>
      <c r="AN20" s="29">
        <f t="shared" si="3"/>
        <v>0</v>
      </c>
      <c r="AO20" s="29">
        <f t="shared" si="3"/>
        <v>0</v>
      </c>
      <c r="AP20" s="29">
        <f t="shared" si="3"/>
        <v>0</v>
      </c>
      <c r="AQ20" s="29">
        <f t="shared" si="3"/>
        <v>0</v>
      </c>
      <c r="AR20" s="29">
        <f t="shared" si="3"/>
        <v>0</v>
      </c>
      <c r="AS20" s="29">
        <f t="shared" si="3"/>
        <v>13</v>
      </c>
      <c r="AT20" s="29">
        <f t="shared" si="3"/>
        <v>1</v>
      </c>
      <c r="AU20" s="29">
        <f t="shared" si="3"/>
        <v>0</v>
      </c>
      <c r="AV20" s="29">
        <f t="shared" si="3"/>
        <v>1</v>
      </c>
      <c r="AW20" s="29">
        <f t="shared" si="3"/>
        <v>0</v>
      </c>
      <c r="AX20" s="29">
        <f t="shared" si="3"/>
        <v>5</v>
      </c>
      <c r="AY20" s="29">
        <f t="shared" si="3"/>
        <v>1</v>
      </c>
      <c r="AZ20" s="29">
        <f t="shared" si="3"/>
        <v>1</v>
      </c>
    </row>
    <row r="21" spans="1:52" s="4" customFormat="1" ht="10.5">
      <c r="A21" s="9">
        <v>15</v>
      </c>
      <c r="B21" s="10" t="s">
        <v>19</v>
      </c>
      <c r="C21" s="12">
        <v>328</v>
      </c>
      <c r="D21" s="11">
        <v>0</v>
      </c>
      <c r="E21" s="13">
        <v>31</v>
      </c>
      <c r="F21" s="13">
        <v>2</v>
      </c>
      <c r="G21" s="13">
        <v>3</v>
      </c>
      <c r="H21" s="13">
        <v>1</v>
      </c>
      <c r="I21" s="13">
        <v>3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1</v>
      </c>
      <c r="Q21" s="13">
        <v>0</v>
      </c>
      <c r="R21" s="13">
        <v>2</v>
      </c>
      <c r="S21" s="13">
        <v>1</v>
      </c>
      <c r="T21" s="13">
        <v>1</v>
      </c>
      <c r="U21" s="13">
        <v>0</v>
      </c>
      <c r="V21" s="13">
        <v>1</v>
      </c>
      <c r="W21" s="13">
        <v>0</v>
      </c>
      <c r="X21" s="13">
        <v>1</v>
      </c>
      <c r="Y21" s="13">
        <v>7</v>
      </c>
      <c r="Z21" s="13">
        <v>0</v>
      </c>
      <c r="AA21" s="13">
        <v>1</v>
      </c>
      <c r="AB21" s="13">
        <v>0</v>
      </c>
      <c r="AC21" s="13">
        <v>1</v>
      </c>
      <c r="AD21" s="13">
        <v>0</v>
      </c>
      <c r="AE21" s="13">
        <v>2</v>
      </c>
      <c r="AF21" s="13">
        <v>0</v>
      </c>
      <c r="AG21" s="13">
        <v>29</v>
      </c>
      <c r="AH21" s="13">
        <v>2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4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</row>
    <row r="22" spans="1:52" s="4" customFormat="1" ht="10.5">
      <c r="A22" s="9">
        <v>16</v>
      </c>
      <c r="B22" s="10" t="s">
        <v>20</v>
      </c>
      <c r="C22" s="12">
        <v>334</v>
      </c>
      <c r="D22" s="11">
        <v>0</v>
      </c>
      <c r="E22" s="13">
        <v>25</v>
      </c>
      <c r="F22" s="13">
        <v>1</v>
      </c>
      <c r="G22" s="13">
        <v>3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8</v>
      </c>
      <c r="Z22" s="13">
        <v>2</v>
      </c>
      <c r="AA22" s="13">
        <v>0</v>
      </c>
      <c r="AB22" s="13">
        <v>1</v>
      </c>
      <c r="AC22" s="13">
        <v>0</v>
      </c>
      <c r="AD22" s="13">
        <v>1</v>
      </c>
      <c r="AE22" s="13">
        <v>6</v>
      </c>
      <c r="AF22" s="13">
        <v>0</v>
      </c>
      <c r="AG22" s="13">
        <v>21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1</v>
      </c>
      <c r="AR22" s="13">
        <v>0</v>
      </c>
      <c r="AS22" s="13">
        <v>6</v>
      </c>
      <c r="AT22" s="13">
        <v>0</v>
      </c>
      <c r="AU22" s="13">
        <v>1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</row>
    <row r="23" spans="1:52" s="18" customFormat="1" ht="10.5">
      <c r="A23" s="14"/>
      <c r="B23" s="15" t="s">
        <v>21</v>
      </c>
      <c r="C23" s="17">
        <f>+C21+C22</f>
        <v>662</v>
      </c>
      <c r="D23" s="16">
        <f>SUM(D21:D22)</f>
        <v>0</v>
      </c>
      <c r="E23" s="29">
        <f aca="true" t="shared" si="4" ref="E23:AZ23">+E21+E22</f>
        <v>56</v>
      </c>
      <c r="F23" s="29">
        <f t="shared" si="4"/>
        <v>3</v>
      </c>
      <c r="G23" s="29">
        <f t="shared" si="4"/>
        <v>6</v>
      </c>
      <c r="H23" s="29">
        <f t="shared" si="4"/>
        <v>1</v>
      </c>
      <c r="I23" s="29">
        <f t="shared" si="4"/>
        <v>4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1</v>
      </c>
      <c r="N23" s="29">
        <f t="shared" si="4"/>
        <v>1</v>
      </c>
      <c r="O23" s="29">
        <f t="shared" si="4"/>
        <v>0</v>
      </c>
      <c r="P23" s="29">
        <f t="shared" si="4"/>
        <v>1</v>
      </c>
      <c r="Q23" s="29">
        <f t="shared" si="4"/>
        <v>0</v>
      </c>
      <c r="R23" s="29">
        <f t="shared" si="4"/>
        <v>3</v>
      </c>
      <c r="S23" s="29">
        <f t="shared" si="4"/>
        <v>1</v>
      </c>
      <c r="T23" s="29">
        <f t="shared" si="4"/>
        <v>1</v>
      </c>
      <c r="U23" s="29">
        <f t="shared" si="4"/>
        <v>0</v>
      </c>
      <c r="V23" s="29">
        <f t="shared" si="4"/>
        <v>1</v>
      </c>
      <c r="W23" s="29">
        <f t="shared" si="4"/>
        <v>0</v>
      </c>
      <c r="X23" s="29">
        <f t="shared" si="4"/>
        <v>1</v>
      </c>
      <c r="Y23" s="29">
        <f t="shared" si="4"/>
        <v>15</v>
      </c>
      <c r="Z23" s="29">
        <f t="shared" si="4"/>
        <v>2</v>
      </c>
      <c r="AA23" s="29">
        <f t="shared" si="4"/>
        <v>1</v>
      </c>
      <c r="AB23" s="29">
        <f t="shared" si="4"/>
        <v>1</v>
      </c>
      <c r="AC23" s="29">
        <f t="shared" si="4"/>
        <v>1</v>
      </c>
      <c r="AD23" s="29">
        <f t="shared" si="4"/>
        <v>1</v>
      </c>
      <c r="AE23" s="29">
        <f t="shared" si="4"/>
        <v>8</v>
      </c>
      <c r="AF23" s="29">
        <f t="shared" si="4"/>
        <v>0</v>
      </c>
      <c r="AG23" s="29">
        <f t="shared" si="4"/>
        <v>50</v>
      </c>
      <c r="AH23" s="29">
        <f t="shared" si="4"/>
        <v>2</v>
      </c>
      <c r="AI23" s="29">
        <f t="shared" si="4"/>
        <v>0</v>
      </c>
      <c r="AJ23" s="29">
        <f t="shared" si="4"/>
        <v>0</v>
      </c>
      <c r="AK23" s="29">
        <f t="shared" si="4"/>
        <v>0</v>
      </c>
      <c r="AL23" s="29">
        <f t="shared" si="4"/>
        <v>0</v>
      </c>
      <c r="AM23" s="29">
        <f t="shared" si="4"/>
        <v>0</v>
      </c>
      <c r="AN23" s="29">
        <f t="shared" si="4"/>
        <v>0</v>
      </c>
      <c r="AO23" s="29">
        <f t="shared" si="4"/>
        <v>0</v>
      </c>
      <c r="AP23" s="29">
        <f t="shared" si="4"/>
        <v>0</v>
      </c>
      <c r="AQ23" s="29">
        <f t="shared" si="4"/>
        <v>1</v>
      </c>
      <c r="AR23" s="29">
        <f t="shared" si="4"/>
        <v>0</v>
      </c>
      <c r="AS23" s="29">
        <f t="shared" si="4"/>
        <v>10</v>
      </c>
      <c r="AT23" s="29">
        <f t="shared" si="4"/>
        <v>0</v>
      </c>
      <c r="AU23" s="29">
        <f t="shared" si="4"/>
        <v>1</v>
      </c>
      <c r="AV23" s="29">
        <f t="shared" si="4"/>
        <v>0</v>
      </c>
      <c r="AW23" s="29">
        <f t="shared" si="4"/>
        <v>0</v>
      </c>
      <c r="AX23" s="29">
        <f t="shared" si="4"/>
        <v>0</v>
      </c>
      <c r="AY23" s="29">
        <f t="shared" si="4"/>
        <v>0</v>
      </c>
      <c r="AZ23" s="29">
        <f t="shared" si="4"/>
        <v>0</v>
      </c>
    </row>
    <row r="24" spans="1:52" s="8" customFormat="1" ht="10.5">
      <c r="A24" s="19"/>
      <c r="B24" s="20" t="s">
        <v>22</v>
      </c>
      <c r="C24" s="22">
        <f>+C10+C14+C15+C16+C20+C23</f>
        <v>5325</v>
      </c>
      <c r="D24" s="21">
        <f>SUM(,D23,D20,D14,D10)</f>
        <v>6</v>
      </c>
      <c r="E24" s="30">
        <f aca="true" t="shared" si="5" ref="E24:AZ24">+E10+E14+E15+E16+E20+E23</f>
        <v>134</v>
      </c>
      <c r="F24" s="30">
        <f t="shared" si="5"/>
        <v>12</v>
      </c>
      <c r="G24" s="30">
        <f t="shared" si="5"/>
        <v>55</v>
      </c>
      <c r="H24" s="30">
        <f t="shared" si="5"/>
        <v>7</v>
      </c>
      <c r="I24" s="30">
        <f t="shared" si="5"/>
        <v>18</v>
      </c>
      <c r="J24" s="30">
        <f t="shared" si="5"/>
        <v>2</v>
      </c>
      <c r="K24" s="30">
        <f t="shared" si="5"/>
        <v>11</v>
      </c>
      <c r="L24" s="30">
        <f t="shared" si="5"/>
        <v>4</v>
      </c>
      <c r="M24" s="30">
        <f t="shared" si="5"/>
        <v>3</v>
      </c>
      <c r="N24" s="30">
        <f t="shared" si="5"/>
        <v>4</v>
      </c>
      <c r="O24" s="30">
        <f t="shared" si="5"/>
        <v>3</v>
      </c>
      <c r="P24" s="30">
        <f t="shared" si="5"/>
        <v>1</v>
      </c>
      <c r="Q24" s="30">
        <f t="shared" si="5"/>
        <v>3</v>
      </c>
      <c r="R24" s="30">
        <f t="shared" si="5"/>
        <v>5</v>
      </c>
      <c r="S24" s="30">
        <f t="shared" si="5"/>
        <v>6</v>
      </c>
      <c r="T24" s="30">
        <f t="shared" si="5"/>
        <v>1</v>
      </c>
      <c r="U24" s="30">
        <f t="shared" si="5"/>
        <v>7</v>
      </c>
      <c r="V24" s="30">
        <f t="shared" si="5"/>
        <v>11</v>
      </c>
      <c r="W24" s="30">
        <f t="shared" si="5"/>
        <v>1</v>
      </c>
      <c r="X24" s="30">
        <f t="shared" si="5"/>
        <v>6</v>
      </c>
      <c r="Y24" s="30">
        <f t="shared" si="5"/>
        <v>52</v>
      </c>
      <c r="Z24" s="30">
        <f t="shared" si="5"/>
        <v>5</v>
      </c>
      <c r="AA24" s="30">
        <f t="shared" si="5"/>
        <v>12</v>
      </c>
      <c r="AB24" s="30">
        <f t="shared" si="5"/>
        <v>5</v>
      </c>
      <c r="AC24" s="30">
        <f t="shared" si="5"/>
        <v>6</v>
      </c>
      <c r="AD24" s="30">
        <f t="shared" si="5"/>
        <v>5</v>
      </c>
      <c r="AE24" s="30">
        <f t="shared" si="5"/>
        <v>67</v>
      </c>
      <c r="AF24" s="30">
        <f t="shared" si="5"/>
        <v>1</v>
      </c>
      <c r="AG24" s="30">
        <f t="shared" si="5"/>
        <v>333</v>
      </c>
      <c r="AH24" s="30">
        <f t="shared" si="5"/>
        <v>15</v>
      </c>
      <c r="AI24" s="30">
        <f t="shared" si="5"/>
        <v>4</v>
      </c>
      <c r="AJ24" s="30">
        <f t="shared" si="5"/>
        <v>3</v>
      </c>
      <c r="AK24" s="30">
        <f t="shared" si="5"/>
        <v>4</v>
      </c>
      <c r="AL24" s="30">
        <f t="shared" si="5"/>
        <v>2</v>
      </c>
      <c r="AM24" s="30">
        <f t="shared" si="5"/>
        <v>1</v>
      </c>
      <c r="AN24" s="30">
        <f t="shared" si="5"/>
        <v>4</v>
      </c>
      <c r="AO24" s="30">
        <f t="shared" si="5"/>
        <v>9</v>
      </c>
      <c r="AP24" s="30">
        <f t="shared" si="5"/>
        <v>1</v>
      </c>
      <c r="AQ24" s="30">
        <f t="shared" si="5"/>
        <v>2</v>
      </c>
      <c r="AR24" s="30">
        <f t="shared" si="5"/>
        <v>1</v>
      </c>
      <c r="AS24" s="30">
        <f t="shared" si="5"/>
        <v>54</v>
      </c>
      <c r="AT24" s="30">
        <f t="shared" si="5"/>
        <v>5</v>
      </c>
      <c r="AU24" s="30">
        <f t="shared" si="5"/>
        <v>9</v>
      </c>
      <c r="AV24" s="30">
        <f t="shared" si="5"/>
        <v>5</v>
      </c>
      <c r="AW24" s="30">
        <f t="shared" si="5"/>
        <v>3</v>
      </c>
      <c r="AX24" s="30">
        <f t="shared" si="5"/>
        <v>11</v>
      </c>
      <c r="AY24" s="30">
        <f t="shared" si="5"/>
        <v>8</v>
      </c>
      <c r="AZ24" s="30">
        <f t="shared" si="5"/>
        <v>2</v>
      </c>
    </row>
    <row r="25" spans="1:52" s="4" customFormat="1" ht="10.5">
      <c r="A25" s="23"/>
      <c r="B25" s="24"/>
      <c r="C25" s="26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4" customFormat="1" ht="10.5">
      <c r="A26" s="9">
        <v>17</v>
      </c>
      <c r="B26" s="10" t="s">
        <v>23</v>
      </c>
      <c r="C26" s="12">
        <v>363</v>
      </c>
      <c r="D26" s="1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2</v>
      </c>
      <c r="R26" s="13">
        <v>9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0</v>
      </c>
      <c r="Y26" s="13">
        <v>1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1</v>
      </c>
      <c r="AS26" s="13">
        <v>0</v>
      </c>
      <c r="AT26" s="13">
        <v>1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</v>
      </c>
    </row>
    <row r="27" spans="1:52" s="4" customFormat="1" ht="10.5">
      <c r="A27" s="9">
        <v>18</v>
      </c>
      <c r="B27" s="10" t="s">
        <v>24</v>
      </c>
      <c r="C27" s="12">
        <v>330</v>
      </c>
      <c r="D27" s="11">
        <v>1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3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</row>
    <row r="28" spans="1:52" s="4" customFormat="1" ht="10.5">
      <c r="A28" s="9">
        <v>19</v>
      </c>
      <c r="B28" s="10" t="s">
        <v>25</v>
      </c>
      <c r="C28" s="12">
        <v>370</v>
      </c>
      <c r="D28" s="11">
        <v>1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2</v>
      </c>
      <c r="N28" s="13">
        <v>1</v>
      </c>
      <c r="O28" s="13">
        <v>2</v>
      </c>
      <c r="P28" s="13">
        <v>1</v>
      </c>
      <c r="Q28" s="13">
        <v>0</v>
      </c>
      <c r="R28" s="13">
        <v>4</v>
      </c>
      <c r="S28" s="13">
        <v>1</v>
      </c>
      <c r="T28" s="13">
        <v>0</v>
      </c>
      <c r="U28" s="13">
        <v>4</v>
      </c>
      <c r="V28" s="13">
        <v>1</v>
      </c>
      <c r="W28" s="13">
        <v>0</v>
      </c>
      <c r="X28" s="13">
        <v>0</v>
      </c>
      <c r="Y28" s="13">
        <v>0</v>
      </c>
      <c r="Z28" s="13">
        <v>0</v>
      </c>
      <c r="AA28" s="13">
        <v>2</v>
      </c>
      <c r="AB28" s="13">
        <v>0</v>
      </c>
      <c r="AC28" s="13">
        <v>0</v>
      </c>
      <c r="AD28" s="13">
        <v>0</v>
      </c>
      <c r="AE28" s="13">
        <v>1</v>
      </c>
      <c r="AF28" s="13">
        <v>0</v>
      </c>
      <c r="AG28" s="13">
        <v>0</v>
      </c>
      <c r="AH28" s="13">
        <v>0</v>
      </c>
      <c r="AI28" s="13">
        <v>0</v>
      </c>
      <c r="AJ28" s="13">
        <v>2</v>
      </c>
      <c r="AK28" s="13">
        <v>0</v>
      </c>
      <c r="AL28" s="13">
        <v>0</v>
      </c>
      <c r="AM28" s="13">
        <v>0</v>
      </c>
      <c r="AN28" s="13">
        <v>0</v>
      </c>
      <c r="AO28" s="13">
        <v>2</v>
      </c>
      <c r="AP28" s="13">
        <v>0</v>
      </c>
      <c r="AQ28" s="13">
        <v>0</v>
      </c>
      <c r="AR28" s="13">
        <v>1</v>
      </c>
      <c r="AS28" s="13">
        <v>0</v>
      </c>
      <c r="AT28" s="13">
        <v>1</v>
      </c>
      <c r="AU28" s="13">
        <v>2</v>
      </c>
      <c r="AV28" s="13">
        <v>0</v>
      </c>
      <c r="AW28" s="13">
        <v>0</v>
      </c>
      <c r="AX28" s="13">
        <v>2</v>
      </c>
      <c r="AY28" s="13">
        <v>0</v>
      </c>
      <c r="AZ28" s="13">
        <v>0</v>
      </c>
    </row>
    <row r="29" spans="1:52" s="4" customFormat="1" ht="10.5">
      <c r="A29" s="9">
        <v>20</v>
      </c>
      <c r="B29" s="10" t="s">
        <v>26</v>
      </c>
      <c r="C29" s="12">
        <v>368</v>
      </c>
      <c r="D29" s="11">
        <v>0</v>
      </c>
      <c r="E29" s="13">
        <v>0</v>
      </c>
      <c r="F29" s="13">
        <v>0</v>
      </c>
      <c r="G29" s="13">
        <v>0</v>
      </c>
      <c r="H29" s="13">
        <v>2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</v>
      </c>
      <c r="P29" s="13">
        <v>0</v>
      </c>
      <c r="Q29" s="13">
        <v>0</v>
      </c>
      <c r="R29" s="13">
        <v>10</v>
      </c>
      <c r="S29" s="13">
        <v>2</v>
      </c>
      <c r="T29" s="13">
        <v>0</v>
      </c>
      <c r="U29" s="13">
        <v>6</v>
      </c>
      <c r="V29" s="13">
        <v>0</v>
      </c>
      <c r="W29" s="13">
        <v>0</v>
      </c>
      <c r="X29" s="13">
        <v>2</v>
      </c>
      <c r="Y29" s="13">
        <v>1</v>
      </c>
      <c r="Z29" s="13">
        <v>2</v>
      </c>
      <c r="AA29" s="13">
        <v>2</v>
      </c>
      <c r="AB29" s="13">
        <v>1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1</v>
      </c>
      <c r="AW29" s="13">
        <v>0</v>
      </c>
      <c r="AX29" s="13">
        <v>0</v>
      </c>
      <c r="AY29" s="13">
        <v>0</v>
      </c>
      <c r="AZ29" s="13">
        <v>0</v>
      </c>
    </row>
    <row r="30" spans="1:52" s="4" customFormat="1" ht="10.5">
      <c r="A30" s="9">
        <v>21</v>
      </c>
      <c r="B30" s="10" t="s">
        <v>27</v>
      </c>
      <c r="C30" s="12">
        <v>352</v>
      </c>
      <c r="D30" s="11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2</v>
      </c>
      <c r="Q30" s="13">
        <v>0</v>
      </c>
      <c r="R30" s="13">
        <v>2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</v>
      </c>
      <c r="AE30" s="13">
        <v>2</v>
      </c>
      <c r="AF30" s="13">
        <v>0</v>
      </c>
      <c r="AG30" s="13">
        <v>0</v>
      </c>
      <c r="AH30" s="13">
        <v>1</v>
      </c>
      <c r="AI30" s="13">
        <v>0</v>
      </c>
      <c r="AJ30" s="13">
        <v>2</v>
      </c>
      <c r="AK30" s="13">
        <v>1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</row>
    <row r="31" spans="1:52" s="4" customFormat="1" ht="10.5">
      <c r="A31" s="9">
        <v>22</v>
      </c>
      <c r="B31" s="10" t="s">
        <v>28</v>
      </c>
      <c r="C31" s="12">
        <v>363</v>
      </c>
      <c r="D31" s="1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</v>
      </c>
      <c r="R31" s="13">
        <v>7</v>
      </c>
      <c r="S31" s="13">
        <v>0</v>
      </c>
      <c r="T31" s="13">
        <v>0</v>
      </c>
      <c r="U31" s="13">
        <v>0</v>
      </c>
      <c r="V31" s="13">
        <v>1</v>
      </c>
      <c r="W31" s="13">
        <v>0</v>
      </c>
      <c r="X31" s="13">
        <v>1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</row>
    <row r="32" spans="1:52" s="4" customFormat="1" ht="10.5">
      <c r="A32" s="9">
        <v>23</v>
      </c>
      <c r="B32" s="10" t="s">
        <v>29</v>
      </c>
      <c r="C32" s="12">
        <v>363</v>
      </c>
      <c r="D32" s="11">
        <v>2</v>
      </c>
      <c r="E32" s="13">
        <v>1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2</v>
      </c>
      <c r="L32" s="13">
        <v>0</v>
      </c>
      <c r="M32" s="13">
        <v>2</v>
      </c>
      <c r="N32" s="13">
        <v>2</v>
      </c>
      <c r="O32" s="13">
        <v>0</v>
      </c>
      <c r="P32" s="13">
        <v>0</v>
      </c>
      <c r="Q32" s="13">
        <v>0</v>
      </c>
      <c r="R32" s="13">
        <v>13</v>
      </c>
      <c r="S32" s="13">
        <v>0</v>
      </c>
      <c r="T32" s="13">
        <v>0</v>
      </c>
      <c r="U32" s="13">
        <v>3</v>
      </c>
      <c r="V32" s="13">
        <v>0</v>
      </c>
      <c r="W32" s="13">
        <v>0</v>
      </c>
      <c r="X32" s="13">
        <v>0</v>
      </c>
      <c r="Y32" s="13">
        <v>1</v>
      </c>
      <c r="Z32" s="13">
        <v>0</v>
      </c>
      <c r="AA32" s="13">
        <v>1</v>
      </c>
      <c r="AB32" s="13">
        <v>0</v>
      </c>
      <c r="AC32" s="13">
        <v>1</v>
      </c>
      <c r="AD32" s="13">
        <v>0</v>
      </c>
      <c r="AE32" s="13">
        <v>5</v>
      </c>
      <c r="AF32" s="13">
        <v>0</v>
      </c>
      <c r="AG32" s="13">
        <v>1</v>
      </c>
      <c r="AH32" s="13">
        <v>0</v>
      </c>
      <c r="AI32" s="13">
        <v>0</v>
      </c>
      <c r="AJ32" s="13">
        <v>6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4</v>
      </c>
      <c r="AV32" s="13">
        <v>0</v>
      </c>
      <c r="AW32" s="13">
        <v>0</v>
      </c>
      <c r="AX32" s="13">
        <v>0</v>
      </c>
      <c r="AY32" s="13">
        <v>0</v>
      </c>
      <c r="AZ32" s="13">
        <v>1</v>
      </c>
    </row>
    <row r="33" spans="1:52" s="4" customFormat="1" ht="10.5">
      <c r="A33" s="9">
        <v>24</v>
      </c>
      <c r="B33" s="10" t="s">
        <v>30</v>
      </c>
      <c r="C33" s="12">
        <v>391</v>
      </c>
      <c r="D33" s="11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</v>
      </c>
      <c r="P33" s="13">
        <v>0</v>
      </c>
      <c r="Q33" s="13">
        <v>1</v>
      </c>
      <c r="R33" s="13">
        <v>10</v>
      </c>
      <c r="S33" s="13">
        <v>0</v>
      </c>
      <c r="T33" s="13">
        <v>0</v>
      </c>
      <c r="U33" s="13">
        <v>3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1</v>
      </c>
      <c r="AF33" s="13">
        <v>1</v>
      </c>
      <c r="AG33" s="13">
        <v>0</v>
      </c>
      <c r="AH33" s="13">
        <v>0</v>
      </c>
      <c r="AI33" s="13">
        <v>1</v>
      </c>
      <c r="AJ33" s="13">
        <v>5</v>
      </c>
      <c r="AK33" s="13">
        <v>0</v>
      </c>
      <c r="AL33" s="13">
        <v>0</v>
      </c>
      <c r="AM33" s="13">
        <v>1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</row>
    <row r="34" spans="1:52" s="18" customFormat="1" ht="10.5">
      <c r="A34" s="14"/>
      <c r="B34" s="15" t="s">
        <v>31</v>
      </c>
      <c r="C34" s="17">
        <f aca="true" t="shared" si="6" ref="C34:AF34">SUM(C26:C33)</f>
        <v>2900</v>
      </c>
      <c r="D34" s="16">
        <f t="shared" si="6"/>
        <v>4</v>
      </c>
      <c r="E34" s="29">
        <f t="shared" si="6"/>
        <v>3</v>
      </c>
      <c r="F34" s="29">
        <f t="shared" si="6"/>
        <v>0</v>
      </c>
      <c r="G34" s="29">
        <f t="shared" si="6"/>
        <v>0</v>
      </c>
      <c r="H34" s="29">
        <f t="shared" si="6"/>
        <v>3</v>
      </c>
      <c r="I34" s="29">
        <f t="shared" si="6"/>
        <v>1</v>
      </c>
      <c r="J34" s="29">
        <f t="shared" si="6"/>
        <v>1</v>
      </c>
      <c r="K34" s="29">
        <f t="shared" si="6"/>
        <v>2</v>
      </c>
      <c r="L34" s="29">
        <f t="shared" si="6"/>
        <v>1</v>
      </c>
      <c r="M34" s="29">
        <f t="shared" si="6"/>
        <v>4</v>
      </c>
      <c r="N34" s="29">
        <f t="shared" si="6"/>
        <v>3</v>
      </c>
      <c r="O34" s="29">
        <f t="shared" si="6"/>
        <v>11</v>
      </c>
      <c r="P34" s="29">
        <f t="shared" si="6"/>
        <v>4</v>
      </c>
      <c r="Q34" s="29">
        <f t="shared" si="6"/>
        <v>4</v>
      </c>
      <c r="R34" s="29">
        <f t="shared" si="6"/>
        <v>55</v>
      </c>
      <c r="S34" s="29">
        <f t="shared" si="6"/>
        <v>3</v>
      </c>
      <c r="T34" s="29">
        <f t="shared" si="6"/>
        <v>0</v>
      </c>
      <c r="U34" s="29">
        <f t="shared" si="6"/>
        <v>17</v>
      </c>
      <c r="V34" s="29">
        <f t="shared" si="6"/>
        <v>4</v>
      </c>
      <c r="W34" s="29">
        <f t="shared" si="6"/>
        <v>0</v>
      </c>
      <c r="X34" s="29">
        <f t="shared" si="6"/>
        <v>3</v>
      </c>
      <c r="Y34" s="29">
        <f t="shared" si="6"/>
        <v>3</v>
      </c>
      <c r="Z34" s="29">
        <f t="shared" si="6"/>
        <v>2</v>
      </c>
      <c r="AA34" s="29">
        <f t="shared" si="6"/>
        <v>5</v>
      </c>
      <c r="AB34" s="29">
        <f t="shared" si="6"/>
        <v>1</v>
      </c>
      <c r="AC34" s="29">
        <f t="shared" si="6"/>
        <v>1</v>
      </c>
      <c r="AD34" s="29">
        <f t="shared" si="6"/>
        <v>1</v>
      </c>
      <c r="AE34" s="29">
        <f t="shared" si="6"/>
        <v>10</v>
      </c>
      <c r="AF34" s="29">
        <f t="shared" si="6"/>
        <v>1</v>
      </c>
      <c r="AG34" s="29">
        <f aca="true" t="shared" si="7" ref="AG34:AZ34">SUM(AG26:AG33)</f>
        <v>1</v>
      </c>
      <c r="AH34" s="29">
        <f t="shared" si="7"/>
        <v>1</v>
      </c>
      <c r="AI34" s="29">
        <f t="shared" si="7"/>
        <v>2</v>
      </c>
      <c r="AJ34" s="29">
        <f t="shared" si="7"/>
        <v>15</v>
      </c>
      <c r="AK34" s="29">
        <f t="shared" si="7"/>
        <v>1</v>
      </c>
      <c r="AL34" s="29">
        <f t="shared" si="7"/>
        <v>0</v>
      </c>
      <c r="AM34" s="29">
        <f t="shared" si="7"/>
        <v>1</v>
      </c>
      <c r="AN34" s="29">
        <f t="shared" si="7"/>
        <v>0</v>
      </c>
      <c r="AO34" s="29">
        <f t="shared" si="7"/>
        <v>2</v>
      </c>
      <c r="AP34" s="29">
        <f t="shared" si="7"/>
        <v>0</v>
      </c>
      <c r="AQ34" s="29">
        <f t="shared" si="7"/>
        <v>0</v>
      </c>
      <c r="AR34" s="29">
        <f t="shared" si="7"/>
        <v>2</v>
      </c>
      <c r="AS34" s="29">
        <f t="shared" si="7"/>
        <v>0</v>
      </c>
      <c r="AT34" s="29">
        <f t="shared" si="7"/>
        <v>2</v>
      </c>
      <c r="AU34" s="29">
        <f t="shared" si="7"/>
        <v>6</v>
      </c>
      <c r="AV34" s="29">
        <f t="shared" si="7"/>
        <v>1</v>
      </c>
      <c r="AW34" s="29">
        <f t="shared" si="7"/>
        <v>0</v>
      </c>
      <c r="AX34" s="29">
        <f t="shared" si="7"/>
        <v>2</v>
      </c>
      <c r="AY34" s="29">
        <f t="shared" si="7"/>
        <v>0</v>
      </c>
      <c r="AZ34" s="29">
        <f t="shared" si="7"/>
        <v>2</v>
      </c>
    </row>
    <row r="35" spans="1:52" s="4" customFormat="1" ht="10.5">
      <c r="A35" s="9">
        <v>25</v>
      </c>
      <c r="B35" s="10" t="s">
        <v>32</v>
      </c>
      <c r="C35" s="12">
        <v>378</v>
      </c>
      <c r="D35" s="11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3</v>
      </c>
      <c r="L35" s="13">
        <v>1</v>
      </c>
      <c r="M35" s="13">
        <v>0</v>
      </c>
      <c r="N35" s="13">
        <v>0</v>
      </c>
      <c r="O35" s="13">
        <v>2</v>
      </c>
      <c r="P35" s="13">
        <v>0</v>
      </c>
      <c r="Q35" s="13">
        <v>0</v>
      </c>
      <c r="R35" s="13">
        <v>1</v>
      </c>
      <c r="S35" s="13">
        <v>0</v>
      </c>
      <c r="T35" s="13">
        <v>0</v>
      </c>
      <c r="U35" s="13">
        <v>0</v>
      </c>
      <c r="V35" s="13">
        <v>1</v>
      </c>
      <c r="W35" s="13">
        <v>0</v>
      </c>
      <c r="X35" s="13">
        <v>0</v>
      </c>
      <c r="Y35" s="13">
        <v>0</v>
      </c>
      <c r="Z35" s="13">
        <v>1</v>
      </c>
      <c r="AA35" s="13">
        <v>0</v>
      </c>
      <c r="AB35" s="13">
        <v>0</v>
      </c>
      <c r="AC35" s="13">
        <v>0</v>
      </c>
      <c r="AD35" s="13">
        <v>0</v>
      </c>
      <c r="AE35" s="13">
        <v>1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1</v>
      </c>
      <c r="AP35" s="13">
        <v>1</v>
      </c>
      <c r="AQ35" s="13">
        <v>0</v>
      </c>
      <c r="AR35" s="13">
        <v>0</v>
      </c>
      <c r="AS35" s="13">
        <v>0</v>
      </c>
      <c r="AT35" s="13">
        <v>1</v>
      </c>
      <c r="AU35" s="13">
        <v>0</v>
      </c>
      <c r="AV35" s="13">
        <v>0</v>
      </c>
      <c r="AW35" s="13">
        <v>1</v>
      </c>
      <c r="AX35" s="13">
        <v>0</v>
      </c>
      <c r="AY35" s="13">
        <v>1</v>
      </c>
      <c r="AZ35" s="13">
        <v>0</v>
      </c>
    </row>
    <row r="36" spans="1:52" s="4" customFormat="1" ht="10.5">
      <c r="A36" s="9">
        <v>26</v>
      </c>
      <c r="B36" s="10" t="s">
        <v>33</v>
      </c>
      <c r="C36" s="12">
        <v>388</v>
      </c>
      <c r="D36" s="11">
        <v>0</v>
      </c>
      <c r="E36" s="13">
        <v>0</v>
      </c>
      <c r="F36" s="13">
        <v>0</v>
      </c>
      <c r="G36" s="13">
        <v>0</v>
      </c>
      <c r="H36" s="13">
        <v>1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  <c r="R36" s="13">
        <v>3</v>
      </c>
      <c r="S36" s="13">
        <v>0</v>
      </c>
      <c r="T36" s="13">
        <v>0</v>
      </c>
      <c r="U36" s="13">
        <v>4</v>
      </c>
      <c r="V36" s="13">
        <v>3</v>
      </c>
      <c r="W36" s="13">
        <v>0</v>
      </c>
      <c r="X36" s="13">
        <v>0</v>
      </c>
      <c r="Y36" s="13">
        <v>0</v>
      </c>
      <c r="Z36" s="13">
        <v>2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</row>
    <row r="37" spans="1:52" s="4" customFormat="1" ht="10.5">
      <c r="A37" s="9">
        <v>27</v>
      </c>
      <c r="B37" s="10" t="s">
        <v>34</v>
      </c>
      <c r="C37" s="12">
        <v>376</v>
      </c>
      <c r="D37" s="11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0</v>
      </c>
      <c r="T37" s="13">
        <v>0</v>
      </c>
      <c r="U37" s="13">
        <v>2</v>
      </c>
      <c r="V37" s="13">
        <v>0</v>
      </c>
      <c r="W37" s="13">
        <v>0</v>
      </c>
      <c r="X37" s="13">
        <v>1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1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</row>
    <row r="38" spans="1:52" s="4" customFormat="1" ht="10.5">
      <c r="A38" s="9">
        <v>28</v>
      </c>
      <c r="B38" s="10" t="s">
        <v>35</v>
      </c>
      <c r="C38" s="12">
        <v>382</v>
      </c>
      <c r="D38" s="11">
        <v>1</v>
      </c>
      <c r="E38" s="13">
        <v>1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3</v>
      </c>
      <c r="P38" s="13">
        <v>0</v>
      </c>
      <c r="Q38" s="13">
        <v>0</v>
      </c>
      <c r="R38" s="13">
        <v>5</v>
      </c>
      <c r="S38" s="13">
        <v>0</v>
      </c>
      <c r="T38" s="13">
        <v>0</v>
      </c>
      <c r="U38" s="13">
        <v>5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2</v>
      </c>
      <c r="AF38" s="13">
        <v>0</v>
      </c>
      <c r="AG38" s="13">
        <v>0</v>
      </c>
      <c r="AH38" s="13">
        <v>0</v>
      </c>
      <c r="AI38" s="13">
        <v>0</v>
      </c>
      <c r="AJ38" s="13">
        <v>1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1</v>
      </c>
      <c r="AQ38" s="13">
        <v>0</v>
      </c>
      <c r="AR38" s="13">
        <v>0</v>
      </c>
      <c r="AS38" s="13">
        <v>0</v>
      </c>
      <c r="AT38" s="13">
        <v>1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</row>
    <row r="39" spans="1:52" s="18" customFormat="1" ht="10.5">
      <c r="A39" s="14"/>
      <c r="B39" s="15" t="s">
        <v>36</v>
      </c>
      <c r="C39" s="17">
        <f aca="true" t="shared" si="8" ref="C39:AF39">SUM(C35:C38)</f>
        <v>1524</v>
      </c>
      <c r="D39" s="16">
        <f t="shared" si="8"/>
        <v>1</v>
      </c>
      <c r="E39" s="29">
        <f t="shared" si="8"/>
        <v>1</v>
      </c>
      <c r="F39" s="29">
        <f t="shared" si="8"/>
        <v>1</v>
      </c>
      <c r="G39" s="29">
        <f t="shared" si="8"/>
        <v>0</v>
      </c>
      <c r="H39" s="29">
        <f t="shared" si="8"/>
        <v>2</v>
      </c>
      <c r="I39" s="29">
        <f t="shared" si="8"/>
        <v>1</v>
      </c>
      <c r="J39" s="29">
        <f t="shared" si="8"/>
        <v>0</v>
      </c>
      <c r="K39" s="29">
        <f t="shared" si="8"/>
        <v>3</v>
      </c>
      <c r="L39" s="29">
        <f t="shared" si="8"/>
        <v>2</v>
      </c>
      <c r="M39" s="29">
        <f t="shared" si="8"/>
        <v>0</v>
      </c>
      <c r="N39" s="29">
        <f t="shared" si="8"/>
        <v>0</v>
      </c>
      <c r="O39" s="29">
        <f t="shared" si="8"/>
        <v>7</v>
      </c>
      <c r="P39" s="29">
        <f t="shared" si="8"/>
        <v>0</v>
      </c>
      <c r="Q39" s="29">
        <f t="shared" si="8"/>
        <v>0</v>
      </c>
      <c r="R39" s="29">
        <f t="shared" si="8"/>
        <v>10</v>
      </c>
      <c r="S39" s="29">
        <f t="shared" si="8"/>
        <v>0</v>
      </c>
      <c r="T39" s="29">
        <f t="shared" si="8"/>
        <v>0</v>
      </c>
      <c r="U39" s="29">
        <f t="shared" si="8"/>
        <v>11</v>
      </c>
      <c r="V39" s="29">
        <f t="shared" si="8"/>
        <v>4</v>
      </c>
      <c r="W39" s="29">
        <f t="shared" si="8"/>
        <v>0</v>
      </c>
      <c r="X39" s="29">
        <f t="shared" si="8"/>
        <v>1</v>
      </c>
      <c r="Y39" s="29">
        <f t="shared" si="8"/>
        <v>0</v>
      </c>
      <c r="Z39" s="29">
        <f t="shared" si="8"/>
        <v>3</v>
      </c>
      <c r="AA39" s="29">
        <f t="shared" si="8"/>
        <v>0</v>
      </c>
      <c r="AB39" s="29">
        <f t="shared" si="8"/>
        <v>0</v>
      </c>
      <c r="AC39" s="29">
        <f t="shared" si="8"/>
        <v>0</v>
      </c>
      <c r="AD39" s="29">
        <f t="shared" si="8"/>
        <v>0</v>
      </c>
      <c r="AE39" s="29">
        <f t="shared" si="8"/>
        <v>3</v>
      </c>
      <c r="AF39" s="29">
        <f t="shared" si="8"/>
        <v>0</v>
      </c>
      <c r="AG39" s="29">
        <f aca="true" t="shared" si="9" ref="AG39:AZ39">SUM(AG35:AG38)</f>
        <v>0</v>
      </c>
      <c r="AH39" s="29">
        <f t="shared" si="9"/>
        <v>0</v>
      </c>
      <c r="AI39" s="29">
        <f t="shared" si="9"/>
        <v>0</v>
      </c>
      <c r="AJ39" s="29">
        <f t="shared" si="9"/>
        <v>2</v>
      </c>
      <c r="AK39" s="29">
        <f t="shared" si="9"/>
        <v>0</v>
      </c>
      <c r="AL39" s="29">
        <f t="shared" si="9"/>
        <v>0</v>
      </c>
      <c r="AM39" s="29">
        <f t="shared" si="9"/>
        <v>0</v>
      </c>
      <c r="AN39" s="29">
        <f t="shared" si="9"/>
        <v>0</v>
      </c>
      <c r="AO39" s="29">
        <f t="shared" si="9"/>
        <v>1</v>
      </c>
      <c r="AP39" s="29">
        <f t="shared" si="9"/>
        <v>3</v>
      </c>
      <c r="AQ39" s="29">
        <f t="shared" si="9"/>
        <v>0</v>
      </c>
      <c r="AR39" s="29">
        <f t="shared" si="9"/>
        <v>0</v>
      </c>
      <c r="AS39" s="29">
        <f t="shared" si="9"/>
        <v>0</v>
      </c>
      <c r="AT39" s="29">
        <f t="shared" si="9"/>
        <v>2</v>
      </c>
      <c r="AU39" s="29">
        <f t="shared" si="9"/>
        <v>0</v>
      </c>
      <c r="AV39" s="29">
        <f t="shared" si="9"/>
        <v>0</v>
      </c>
      <c r="AW39" s="29">
        <f t="shared" si="9"/>
        <v>1</v>
      </c>
      <c r="AX39" s="29">
        <f t="shared" si="9"/>
        <v>0</v>
      </c>
      <c r="AY39" s="29">
        <f t="shared" si="9"/>
        <v>1</v>
      </c>
      <c r="AZ39" s="29">
        <f t="shared" si="9"/>
        <v>0</v>
      </c>
    </row>
    <row r="40" spans="1:52" s="4" customFormat="1" ht="10.5">
      <c r="A40" s="9">
        <v>29</v>
      </c>
      <c r="B40" s="10" t="s">
        <v>37</v>
      </c>
      <c r="C40" s="12">
        <v>231</v>
      </c>
      <c r="D40" s="11">
        <v>0</v>
      </c>
      <c r="E40" s="13">
        <v>1</v>
      </c>
      <c r="F40" s="13">
        <v>0</v>
      </c>
      <c r="G40" s="13">
        <v>0</v>
      </c>
      <c r="H40" s="13">
        <v>0</v>
      </c>
      <c r="I40" s="13">
        <v>2</v>
      </c>
      <c r="J40" s="13">
        <v>0</v>
      </c>
      <c r="K40" s="13">
        <v>0</v>
      </c>
      <c r="L40" s="13">
        <v>1</v>
      </c>
      <c r="M40" s="13">
        <v>1</v>
      </c>
      <c r="N40" s="13">
        <v>0</v>
      </c>
      <c r="O40" s="13">
        <v>1</v>
      </c>
      <c r="P40" s="13">
        <v>0</v>
      </c>
      <c r="Q40" s="13">
        <v>0</v>
      </c>
      <c r="R40" s="13">
        <v>32</v>
      </c>
      <c r="S40" s="13">
        <v>2</v>
      </c>
      <c r="T40" s="13">
        <v>1</v>
      </c>
      <c r="U40" s="13">
        <v>5</v>
      </c>
      <c r="V40" s="13">
        <v>0</v>
      </c>
      <c r="W40" s="13">
        <v>4</v>
      </c>
      <c r="X40" s="13">
        <v>0</v>
      </c>
      <c r="Y40" s="13">
        <v>0</v>
      </c>
      <c r="Z40" s="13">
        <v>2</v>
      </c>
      <c r="AA40" s="13">
        <v>0</v>
      </c>
      <c r="AB40" s="13">
        <v>0</v>
      </c>
      <c r="AC40" s="13">
        <v>5</v>
      </c>
      <c r="AD40" s="13">
        <v>1</v>
      </c>
      <c r="AE40" s="13">
        <v>5</v>
      </c>
      <c r="AF40" s="13">
        <v>0</v>
      </c>
      <c r="AG40" s="13">
        <v>0</v>
      </c>
      <c r="AH40" s="13">
        <v>0</v>
      </c>
      <c r="AI40" s="13">
        <v>0</v>
      </c>
      <c r="AJ40" s="13">
        <v>4</v>
      </c>
      <c r="AK40" s="13">
        <v>1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2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</row>
    <row r="41" spans="1:52" s="4" customFormat="1" ht="10.5">
      <c r="A41" s="9">
        <v>30</v>
      </c>
      <c r="B41" s="10" t="s">
        <v>38</v>
      </c>
      <c r="C41" s="12">
        <v>232</v>
      </c>
      <c r="D41" s="1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24</v>
      </c>
      <c r="S41" s="13">
        <v>2</v>
      </c>
      <c r="T41" s="13">
        <v>1</v>
      </c>
      <c r="U41" s="13">
        <v>2</v>
      </c>
      <c r="V41" s="13">
        <v>3</v>
      </c>
      <c r="W41" s="13">
        <v>0</v>
      </c>
      <c r="X41" s="13">
        <v>0</v>
      </c>
      <c r="Y41" s="13">
        <v>0</v>
      </c>
      <c r="Z41" s="13">
        <v>1</v>
      </c>
      <c r="AA41" s="13">
        <v>0</v>
      </c>
      <c r="AB41" s="13">
        <v>0</v>
      </c>
      <c r="AC41" s="13">
        <v>1</v>
      </c>
      <c r="AD41" s="13">
        <v>1</v>
      </c>
      <c r="AE41" s="13">
        <v>1</v>
      </c>
      <c r="AF41" s="13">
        <v>1</v>
      </c>
      <c r="AG41" s="13">
        <v>0</v>
      </c>
      <c r="AH41" s="13">
        <v>0</v>
      </c>
      <c r="AI41" s="13">
        <v>1</v>
      </c>
      <c r="AJ41" s="13">
        <v>1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1</v>
      </c>
      <c r="AU41" s="13">
        <v>0</v>
      </c>
      <c r="AV41" s="13">
        <v>1</v>
      </c>
      <c r="AW41" s="13">
        <v>0</v>
      </c>
      <c r="AX41" s="13">
        <v>0</v>
      </c>
      <c r="AY41" s="13">
        <v>0</v>
      </c>
      <c r="AZ41" s="13">
        <v>0</v>
      </c>
    </row>
    <row r="42" spans="1:52" s="18" customFormat="1" ht="10.5">
      <c r="A42" s="14"/>
      <c r="B42" s="15" t="s">
        <v>39</v>
      </c>
      <c r="C42" s="17">
        <f aca="true" t="shared" si="10" ref="C42:AF42">+C40+C41</f>
        <v>463</v>
      </c>
      <c r="D42" s="16">
        <f t="shared" si="10"/>
        <v>0</v>
      </c>
      <c r="E42" s="29">
        <f t="shared" si="10"/>
        <v>1</v>
      </c>
      <c r="F42" s="29">
        <f t="shared" si="10"/>
        <v>0</v>
      </c>
      <c r="G42" s="29">
        <f t="shared" si="10"/>
        <v>0</v>
      </c>
      <c r="H42" s="29">
        <f t="shared" si="10"/>
        <v>0</v>
      </c>
      <c r="I42" s="29">
        <f t="shared" si="10"/>
        <v>2</v>
      </c>
      <c r="J42" s="29">
        <f t="shared" si="10"/>
        <v>0</v>
      </c>
      <c r="K42" s="29">
        <f t="shared" si="10"/>
        <v>0</v>
      </c>
      <c r="L42" s="29">
        <f t="shared" si="10"/>
        <v>1</v>
      </c>
      <c r="M42" s="29">
        <f t="shared" si="10"/>
        <v>1</v>
      </c>
      <c r="N42" s="29">
        <f t="shared" si="10"/>
        <v>0</v>
      </c>
      <c r="O42" s="29">
        <f t="shared" si="10"/>
        <v>1</v>
      </c>
      <c r="P42" s="29">
        <f t="shared" si="10"/>
        <v>0</v>
      </c>
      <c r="Q42" s="29">
        <f t="shared" si="10"/>
        <v>0</v>
      </c>
      <c r="R42" s="29">
        <f t="shared" si="10"/>
        <v>56</v>
      </c>
      <c r="S42" s="29">
        <f t="shared" si="10"/>
        <v>4</v>
      </c>
      <c r="T42" s="29">
        <f t="shared" si="10"/>
        <v>2</v>
      </c>
      <c r="U42" s="29">
        <f t="shared" si="10"/>
        <v>7</v>
      </c>
      <c r="V42" s="29">
        <f t="shared" si="10"/>
        <v>3</v>
      </c>
      <c r="W42" s="29">
        <f t="shared" si="10"/>
        <v>4</v>
      </c>
      <c r="X42" s="29">
        <f t="shared" si="10"/>
        <v>0</v>
      </c>
      <c r="Y42" s="29">
        <f t="shared" si="10"/>
        <v>0</v>
      </c>
      <c r="Z42" s="29">
        <f t="shared" si="10"/>
        <v>3</v>
      </c>
      <c r="AA42" s="29">
        <f t="shared" si="10"/>
        <v>0</v>
      </c>
      <c r="AB42" s="29">
        <f t="shared" si="10"/>
        <v>0</v>
      </c>
      <c r="AC42" s="29">
        <f t="shared" si="10"/>
        <v>6</v>
      </c>
      <c r="AD42" s="29">
        <f t="shared" si="10"/>
        <v>2</v>
      </c>
      <c r="AE42" s="29">
        <f t="shared" si="10"/>
        <v>6</v>
      </c>
      <c r="AF42" s="29">
        <f t="shared" si="10"/>
        <v>1</v>
      </c>
      <c r="AG42" s="29">
        <f aca="true" t="shared" si="11" ref="AG42:AZ42">+AG40+AG41</f>
        <v>0</v>
      </c>
      <c r="AH42" s="29">
        <f t="shared" si="11"/>
        <v>0</v>
      </c>
      <c r="AI42" s="29">
        <f t="shared" si="11"/>
        <v>1</v>
      </c>
      <c r="AJ42" s="29">
        <f t="shared" si="11"/>
        <v>5</v>
      </c>
      <c r="AK42" s="29">
        <f t="shared" si="11"/>
        <v>1</v>
      </c>
      <c r="AL42" s="29">
        <f t="shared" si="11"/>
        <v>0</v>
      </c>
      <c r="AM42" s="29">
        <f t="shared" si="11"/>
        <v>0</v>
      </c>
      <c r="AN42" s="29">
        <f t="shared" si="11"/>
        <v>0</v>
      </c>
      <c r="AO42" s="29">
        <f t="shared" si="11"/>
        <v>0</v>
      </c>
      <c r="AP42" s="29">
        <f t="shared" si="11"/>
        <v>0</v>
      </c>
      <c r="AQ42" s="29">
        <f t="shared" si="11"/>
        <v>0</v>
      </c>
      <c r="AR42" s="29">
        <f t="shared" si="11"/>
        <v>0</v>
      </c>
      <c r="AS42" s="29">
        <f t="shared" si="11"/>
        <v>2</v>
      </c>
      <c r="AT42" s="29">
        <f t="shared" si="11"/>
        <v>1</v>
      </c>
      <c r="AU42" s="29">
        <f t="shared" si="11"/>
        <v>0</v>
      </c>
      <c r="AV42" s="29">
        <f t="shared" si="11"/>
        <v>1</v>
      </c>
      <c r="AW42" s="29">
        <f t="shared" si="11"/>
        <v>0</v>
      </c>
      <c r="AX42" s="29">
        <f t="shared" si="11"/>
        <v>0</v>
      </c>
      <c r="AY42" s="29">
        <f t="shared" si="11"/>
        <v>0</v>
      </c>
      <c r="AZ42" s="29">
        <f t="shared" si="11"/>
        <v>0</v>
      </c>
    </row>
    <row r="43" spans="1:52" s="4" customFormat="1" ht="10.5">
      <c r="A43" s="9">
        <v>31</v>
      </c>
      <c r="B43" s="10" t="s">
        <v>40</v>
      </c>
      <c r="C43" s="12">
        <v>330</v>
      </c>
      <c r="D43" s="11">
        <v>1</v>
      </c>
      <c r="E43" s="13">
        <v>1</v>
      </c>
      <c r="F43" s="13">
        <v>1</v>
      </c>
      <c r="G43" s="13">
        <v>0</v>
      </c>
      <c r="H43" s="13">
        <v>3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0</v>
      </c>
      <c r="Q43" s="13">
        <v>0</v>
      </c>
      <c r="R43" s="13">
        <v>5</v>
      </c>
      <c r="S43" s="13">
        <v>0</v>
      </c>
      <c r="T43" s="13">
        <v>0</v>
      </c>
      <c r="U43" s="13">
        <v>1</v>
      </c>
      <c r="V43" s="13">
        <v>2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1</v>
      </c>
      <c r="AC43" s="13">
        <v>0</v>
      </c>
      <c r="AD43" s="13">
        <v>1</v>
      </c>
      <c r="AE43" s="13">
        <v>1</v>
      </c>
      <c r="AF43" s="13">
        <v>1</v>
      </c>
      <c r="AG43" s="13">
        <v>1</v>
      </c>
      <c r="AH43" s="13">
        <v>1</v>
      </c>
      <c r="AI43" s="13">
        <v>0</v>
      </c>
      <c r="AJ43" s="13">
        <v>1</v>
      </c>
      <c r="AK43" s="13">
        <v>0</v>
      </c>
      <c r="AL43" s="13">
        <v>2</v>
      </c>
      <c r="AM43" s="13">
        <v>0</v>
      </c>
      <c r="AN43" s="13">
        <v>0</v>
      </c>
      <c r="AO43" s="13">
        <v>1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1</v>
      </c>
      <c r="AW43" s="13">
        <v>0</v>
      </c>
      <c r="AX43" s="13">
        <v>0</v>
      </c>
      <c r="AY43" s="13">
        <v>0</v>
      </c>
      <c r="AZ43" s="13">
        <v>0</v>
      </c>
    </row>
    <row r="44" spans="1:52" s="4" customFormat="1" ht="10.5">
      <c r="A44" s="9">
        <v>32</v>
      </c>
      <c r="B44" s="10" t="s">
        <v>41</v>
      </c>
      <c r="C44" s="12">
        <v>273</v>
      </c>
      <c r="D44" s="11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</v>
      </c>
      <c r="N44" s="13">
        <v>0</v>
      </c>
      <c r="O44" s="13">
        <v>0</v>
      </c>
      <c r="P44" s="13">
        <v>0</v>
      </c>
      <c r="Q44" s="13">
        <v>1</v>
      </c>
      <c r="R44" s="13">
        <v>2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1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2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4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</row>
    <row r="45" spans="1:52" s="8" customFormat="1" ht="10.5">
      <c r="A45" s="19"/>
      <c r="B45" s="20" t="s">
        <v>42</v>
      </c>
      <c r="C45" s="22">
        <f>+C34+C39+C42+C43+C44</f>
        <v>5490</v>
      </c>
      <c r="D45" s="21">
        <f>SUM(D34,D39,D42,D43:D44)</f>
        <v>6</v>
      </c>
      <c r="E45" s="30">
        <f aca="true" t="shared" si="12" ref="E45:AZ45">+E34+E39+E42+E43+E44</f>
        <v>7</v>
      </c>
      <c r="F45" s="30">
        <f t="shared" si="12"/>
        <v>2</v>
      </c>
      <c r="G45" s="30">
        <f t="shared" si="12"/>
        <v>0</v>
      </c>
      <c r="H45" s="30">
        <f t="shared" si="12"/>
        <v>8</v>
      </c>
      <c r="I45" s="30">
        <f t="shared" si="12"/>
        <v>5</v>
      </c>
      <c r="J45" s="30">
        <f t="shared" si="12"/>
        <v>1</v>
      </c>
      <c r="K45" s="30">
        <f t="shared" si="12"/>
        <v>5</v>
      </c>
      <c r="L45" s="30">
        <f t="shared" si="12"/>
        <v>4</v>
      </c>
      <c r="M45" s="30">
        <f t="shared" si="12"/>
        <v>8</v>
      </c>
      <c r="N45" s="30">
        <f t="shared" si="12"/>
        <v>3</v>
      </c>
      <c r="O45" s="30">
        <f t="shared" si="12"/>
        <v>20</v>
      </c>
      <c r="P45" s="30">
        <f t="shared" si="12"/>
        <v>4</v>
      </c>
      <c r="Q45" s="30">
        <f t="shared" si="12"/>
        <v>5</v>
      </c>
      <c r="R45" s="30">
        <f t="shared" si="12"/>
        <v>128</v>
      </c>
      <c r="S45" s="30">
        <f t="shared" si="12"/>
        <v>7</v>
      </c>
      <c r="T45" s="30">
        <f t="shared" si="12"/>
        <v>2</v>
      </c>
      <c r="U45" s="30">
        <f t="shared" si="12"/>
        <v>37</v>
      </c>
      <c r="V45" s="30">
        <f t="shared" si="12"/>
        <v>13</v>
      </c>
      <c r="W45" s="30">
        <f t="shared" si="12"/>
        <v>4</v>
      </c>
      <c r="X45" s="30">
        <f t="shared" si="12"/>
        <v>4</v>
      </c>
      <c r="Y45" s="30">
        <f t="shared" si="12"/>
        <v>3</v>
      </c>
      <c r="Z45" s="30">
        <f t="shared" si="12"/>
        <v>8</v>
      </c>
      <c r="AA45" s="30">
        <f t="shared" si="12"/>
        <v>5</v>
      </c>
      <c r="AB45" s="30">
        <f t="shared" si="12"/>
        <v>2</v>
      </c>
      <c r="AC45" s="30">
        <f t="shared" si="12"/>
        <v>7</v>
      </c>
      <c r="AD45" s="30">
        <f t="shared" si="12"/>
        <v>4</v>
      </c>
      <c r="AE45" s="30">
        <f t="shared" si="12"/>
        <v>20</v>
      </c>
      <c r="AF45" s="30">
        <f t="shared" si="12"/>
        <v>3</v>
      </c>
      <c r="AG45" s="30">
        <f t="shared" si="12"/>
        <v>3</v>
      </c>
      <c r="AH45" s="30">
        <f t="shared" si="12"/>
        <v>2</v>
      </c>
      <c r="AI45" s="30">
        <f t="shared" si="12"/>
        <v>3</v>
      </c>
      <c r="AJ45" s="30">
        <f t="shared" si="12"/>
        <v>23</v>
      </c>
      <c r="AK45" s="30">
        <f t="shared" si="12"/>
        <v>2</v>
      </c>
      <c r="AL45" s="30">
        <f t="shared" si="12"/>
        <v>2</v>
      </c>
      <c r="AM45" s="30">
        <f t="shared" si="12"/>
        <v>1</v>
      </c>
      <c r="AN45" s="30">
        <f t="shared" si="12"/>
        <v>2</v>
      </c>
      <c r="AO45" s="30">
        <f t="shared" si="12"/>
        <v>4</v>
      </c>
      <c r="AP45" s="30">
        <f t="shared" si="12"/>
        <v>4</v>
      </c>
      <c r="AQ45" s="30">
        <f t="shared" si="12"/>
        <v>0</v>
      </c>
      <c r="AR45" s="30">
        <f t="shared" si="12"/>
        <v>2</v>
      </c>
      <c r="AS45" s="30">
        <f t="shared" si="12"/>
        <v>2</v>
      </c>
      <c r="AT45" s="30">
        <f t="shared" si="12"/>
        <v>9</v>
      </c>
      <c r="AU45" s="30">
        <f t="shared" si="12"/>
        <v>6</v>
      </c>
      <c r="AV45" s="30">
        <f t="shared" si="12"/>
        <v>3</v>
      </c>
      <c r="AW45" s="30">
        <f t="shared" si="12"/>
        <v>1</v>
      </c>
      <c r="AX45" s="30">
        <f t="shared" si="12"/>
        <v>2</v>
      </c>
      <c r="AY45" s="30">
        <f t="shared" si="12"/>
        <v>1</v>
      </c>
      <c r="AZ45" s="30">
        <f t="shared" si="12"/>
        <v>2</v>
      </c>
    </row>
    <row r="46" spans="1:52" s="4" customFormat="1" ht="10.5">
      <c r="A46" s="23"/>
      <c r="B46" s="24"/>
      <c r="C46" s="26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s="4" customFormat="1" ht="10.5">
      <c r="A47" s="9">
        <v>33</v>
      </c>
      <c r="B47" s="10" t="s">
        <v>43</v>
      </c>
      <c r="C47" s="12">
        <v>359</v>
      </c>
      <c r="D47" s="11">
        <v>0</v>
      </c>
      <c r="E47" s="13">
        <v>0</v>
      </c>
      <c r="F47" s="13">
        <v>1</v>
      </c>
      <c r="G47" s="13">
        <v>0</v>
      </c>
      <c r="H47" s="13">
        <v>1</v>
      </c>
      <c r="I47" s="13">
        <v>0</v>
      </c>
      <c r="J47" s="13">
        <v>2</v>
      </c>
      <c r="K47" s="13">
        <v>0</v>
      </c>
      <c r="L47" s="13">
        <v>1</v>
      </c>
      <c r="M47" s="13">
        <v>6</v>
      </c>
      <c r="N47" s="13">
        <v>0</v>
      </c>
      <c r="O47" s="13">
        <v>0</v>
      </c>
      <c r="P47" s="13">
        <v>0</v>
      </c>
      <c r="Q47" s="13">
        <v>0</v>
      </c>
      <c r="R47" s="13">
        <v>1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1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1</v>
      </c>
      <c r="AW47" s="13">
        <v>0</v>
      </c>
      <c r="AX47" s="13">
        <v>1</v>
      </c>
      <c r="AY47" s="13">
        <v>1</v>
      </c>
      <c r="AZ47" s="13">
        <v>0</v>
      </c>
    </row>
    <row r="48" spans="1:52" s="4" customFormat="1" ht="10.5">
      <c r="A48" s="9">
        <v>34</v>
      </c>
      <c r="B48" s="10" t="s">
        <v>44</v>
      </c>
      <c r="C48" s="12">
        <v>378</v>
      </c>
      <c r="D48" s="11">
        <v>0</v>
      </c>
      <c r="E48" s="13">
        <v>2</v>
      </c>
      <c r="F48" s="13">
        <v>1</v>
      </c>
      <c r="G48" s="13">
        <v>0</v>
      </c>
      <c r="H48" s="13">
        <v>1</v>
      </c>
      <c r="I48" s="13">
        <v>0</v>
      </c>
      <c r="J48" s="13">
        <v>0</v>
      </c>
      <c r="K48" s="13">
        <v>2</v>
      </c>
      <c r="L48" s="13">
        <v>0</v>
      </c>
      <c r="M48" s="13">
        <v>0</v>
      </c>
      <c r="N48" s="13">
        <v>1</v>
      </c>
      <c r="O48" s="13">
        <v>0</v>
      </c>
      <c r="P48" s="13">
        <v>1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2</v>
      </c>
      <c r="W48" s="13">
        <v>1</v>
      </c>
      <c r="X48" s="13">
        <v>1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1</v>
      </c>
      <c r="AF48" s="13">
        <v>0</v>
      </c>
      <c r="AG48" s="13">
        <v>0</v>
      </c>
      <c r="AH48" s="13">
        <v>1</v>
      </c>
      <c r="AI48" s="13">
        <v>0</v>
      </c>
      <c r="AJ48" s="13">
        <v>1</v>
      </c>
      <c r="AK48" s="13">
        <v>0</v>
      </c>
      <c r="AL48" s="13">
        <v>0</v>
      </c>
      <c r="AM48" s="13">
        <v>1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1</v>
      </c>
      <c r="AT48" s="13">
        <v>1</v>
      </c>
      <c r="AU48" s="13">
        <v>1</v>
      </c>
      <c r="AV48" s="13">
        <v>0</v>
      </c>
      <c r="AW48" s="13">
        <v>2</v>
      </c>
      <c r="AX48" s="13">
        <v>0</v>
      </c>
      <c r="AY48" s="13">
        <v>0</v>
      </c>
      <c r="AZ48" s="13">
        <v>1</v>
      </c>
    </row>
    <row r="49" spans="1:52" s="4" customFormat="1" ht="10.5">
      <c r="A49" s="9">
        <v>35</v>
      </c>
      <c r="B49" s="10" t="s">
        <v>45</v>
      </c>
      <c r="C49" s="12">
        <v>346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2</v>
      </c>
      <c r="N49" s="13">
        <v>1</v>
      </c>
      <c r="O49" s="13">
        <v>1</v>
      </c>
      <c r="P49" s="13">
        <v>0</v>
      </c>
      <c r="Q49" s="13">
        <v>1</v>
      </c>
      <c r="R49" s="13">
        <v>0</v>
      </c>
      <c r="S49" s="13">
        <v>0</v>
      </c>
      <c r="T49" s="13">
        <v>0</v>
      </c>
      <c r="U49" s="13">
        <v>3</v>
      </c>
      <c r="V49" s="13">
        <v>4</v>
      </c>
      <c r="W49" s="13">
        <v>0</v>
      </c>
      <c r="X49" s="13">
        <v>0</v>
      </c>
      <c r="Y49" s="13">
        <v>0</v>
      </c>
      <c r="Z49" s="13">
        <v>1</v>
      </c>
      <c r="AA49" s="13">
        <v>1</v>
      </c>
      <c r="AB49" s="13">
        <v>0</v>
      </c>
      <c r="AC49" s="13">
        <v>1</v>
      </c>
      <c r="AD49" s="13">
        <v>1</v>
      </c>
      <c r="AE49" s="13">
        <v>2</v>
      </c>
      <c r="AF49" s="13">
        <v>0</v>
      </c>
      <c r="AG49" s="13">
        <v>0</v>
      </c>
      <c r="AH49" s="13">
        <v>0</v>
      </c>
      <c r="AI49" s="13">
        <v>0</v>
      </c>
      <c r="AJ49" s="13">
        <v>2</v>
      </c>
      <c r="AK49" s="13">
        <v>0</v>
      </c>
      <c r="AL49" s="13">
        <v>0</v>
      </c>
      <c r="AM49" s="13">
        <v>1</v>
      </c>
      <c r="AN49" s="13">
        <v>1</v>
      </c>
      <c r="AO49" s="13">
        <v>1</v>
      </c>
      <c r="AP49" s="13">
        <v>0</v>
      </c>
      <c r="AQ49" s="13">
        <v>0</v>
      </c>
      <c r="AR49" s="13">
        <v>0</v>
      </c>
      <c r="AS49" s="13">
        <v>1</v>
      </c>
      <c r="AT49" s="13">
        <v>3</v>
      </c>
      <c r="AU49" s="13">
        <v>1</v>
      </c>
      <c r="AV49" s="13">
        <v>0</v>
      </c>
      <c r="AW49" s="13">
        <v>4</v>
      </c>
      <c r="AX49" s="13">
        <v>0</v>
      </c>
      <c r="AY49" s="13">
        <v>0</v>
      </c>
      <c r="AZ49" s="13">
        <v>1</v>
      </c>
    </row>
    <row r="50" spans="1:52" s="4" customFormat="1" ht="10.5">
      <c r="A50" s="9">
        <v>36</v>
      </c>
      <c r="B50" s="10" t="s">
        <v>46</v>
      </c>
      <c r="C50" s="12">
        <v>365</v>
      </c>
      <c r="D50" s="11">
        <v>1</v>
      </c>
      <c r="E50" s="13">
        <v>0</v>
      </c>
      <c r="F50" s="13">
        <v>1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13">
        <v>0</v>
      </c>
      <c r="O50" s="13">
        <v>1</v>
      </c>
      <c r="P50" s="13">
        <v>0</v>
      </c>
      <c r="Q50" s="13">
        <v>1</v>
      </c>
      <c r="R50" s="13">
        <v>0</v>
      </c>
      <c r="S50" s="13">
        <v>0</v>
      </c>
      <c r="T50" s="13">
        <v>1</v>
      </c>
      <c r="U50" s="13">
        <v>0</v>
      </c>
      <c r="V50" s="13">
        <v>1</v>
      </c>
      <c r="W50" s="13">
        <v>1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1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1</v>
      </c>
      <c r="AM50" s="13">
        <v>1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1</v>
      </c>
      <c r="AT50" s="13">
        <v>0</v>
      </c>
      <c r="AU50" s="13">
        <v>1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</row>
    <row r="51" spans="1:52" s="4" customFormat="1" ht="10.5">
      <c r="A51" s="9">
        <v>37</v>
      </c>
      <c r="B51" s="10" t="s">
        <v>47</v>
      </c>
      <c r="C51" s="12">
        <v>360</v>
      </c>
      <c r="D51" s="11">
        <v>2</v>
      </c>
      <c r="E51" s="13">
        <v>1</v>
      </c>
      <c r="F51" s="13">
        <v>0</v>
      </c>
      <c r="G51" s="13">
        <v>2</v>
      </c>
      <c r="H51" s="13">
        <v>1</v>
      </c>
      <c r="I51" s="13">
        <v>0</v>
      </c>
      <c r="J51" s="13">
        <v>1</v>
      </c>
      <c r="K51" s="13">
        <v>0</v>
      </c>
      <c r="L51" s="13">
        <v>1</v>
      </c>
      <c r="M51" s="13">
        <v>3</v>
      </c>
      <c r="N51" s="13">
        <v>0</v>
      </c>
      <c r="O51" s="13">
        <v>1</v>
      </c>
      <c r="P51" s="13">
        <v>0</v>
      </c>
      <c r="Q51" s="13">
        <v>3</v>
      </c>
      <c r="R51" s="13">
        <v>0</v>
      </c>
      <c r="S51" s="13">
        <v>3</v>
      </c>
      <c r="T51" s="13">
        <v>1</v>
      </c>
      <c r="U51" s="13">
        <v>3</v>
      </c>
      <c r="V51" s="13">
        <v>1</v>
      </c>
      <c r="W51" s="13">
        <v>0</v>
      </c>
      <c r="X51" s="13">
        <v>0</v>
      </c>
      <c r="Y51" s="13">
        <v>0</v>
      </c>
      <c r="Z51" s="13">
        <v>1</v>
      </c>
      <c r="AA51" s="13">
        <v>1</v>
      </c>
      <c r="AB51" s="13">
        <v>0</v>
      </c>
      <c r="AC51" s="13">
        <v>0</v>
      </c>
      <c r="AD51" s="13">
        <v>0</v>
      </c>
      <c r="AE51" s="13">
        <v>2</v>
      </c>
      <c r="AF51" s="13">
        <v>0</v>
      </c>
      <c r="AG51" s="13">
        <v>0</v>
      </c>
      <c r="AH51" s="13">
        <v>1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2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1</v>
      </c>
      <c r="AY51" s="13">
        <v>1</v>
      </c>
      <c r="AZ51" s="13">
        <v>0</v>
      </c>
    </row>
    <row r="52" spans="1:52" s="4" customFormat="1" ht="10.5">
      <c r="A52" s="9">
        <v>38</v>
      </c>
      <c r="B52" s="10" t="s">
        <v>48</v>
      </c>
      <c r="C52" s="12">
        <v>358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2</v>
      </c>
      <c r="R52" s="13">
        <v>3</v>
      </c>
      <c r="S52" s="13">
        <v>0</v>
      </c>
      <c r="T52" s="13">
        <v>0</v>
      </c>
      <c r="U52" s="13">
        <v>0</v>
      </c>
      <c r="V52" s="13">
        <v>2</v>
      </c>
      <c r="W52" s="13">
        <v>1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1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1</v>
      </c>
      <c r="AQ52" s="13">
        <v>0</v>
      </c>
      <c r="AR52" s="13">
        <v>0</v>
      </c>
      <c r="AS52" s="13">
        <v>3</v>
      </c>
      <c r="AT52" s="13">
        <v>0</v>
      </c>
      <c r="AU52" s="13">
        <v>1</v>
      </c>
      <c r="AV52" s="13">
        <v>0</v>
      </c>
      <c r="AW52" s="13">
        <v>1</v>
      </c>
      <c r="AX52" s="13">
        <v>0</v>
      </c>
      <c r="AY52" s="13">
        <v>0</v>
      </c>
      <c r="AZ52" s="13">
        <v>0</v>
      </c>
    </row>
    <row r="53" spans="1:52" s="4" customFormat="1" ht="10.5">
      <c r="A53" s="9">
        <v>39</v>
      </c>
      <c r="B53" s="28" t="s">
        <v>49</v>
      </c>
      <c r="C53" s="12">
        <v>372</v>
      </c>
      <c r="D53" s="11">
        <v>0</v>
      </c>
      <c r="E53" s="13">
        <v>0</v>
      </c>
      <c r="F53" s="13">
        <v>0</v>
      </c>
      <c r="G53" s="13">
        <v>0</v>
      </c>
      <c r="H53" s="13">
        <v>1</v>
      </c>
      <c r="I53" s="13">
        <v>0</v>
      </c>
      <c r="J53" s="13">
        <v>1</v>
      </c>
      <c r="K53" s="13">
        <v>1</v>
      </c>
      <c r="L53" s="13">
        <v>0</v>
      </c>
      <c r="M53" s="13">
        <v>3</v>
      </c>
      <c r="N53" s="13">
        <v>1</v>
      </c>
      <c r="O53" s="13">
        <v>2</v>
      </c>
      <c r="P53" s="13">
        <v>2</v>
      </c>
      <c r="Q53" s="13">
        <v>3</v>
      </c>
      <c r="R53" s="13">
        <v>0</v>
      </c>
      <c r="S53" s="13">
        <v>0</v>
      </c>
      <c r="T53" s="13">
        <v>0</v>
      </c>
      <c r="U53" s="13">
        <v>1</v>
      </c>
      <c r="V53" s="13">
        <v>2</v>
      </c>
      <c r="W53" s="13">
        <v>0</v>
      </c>
      <c r="X53" s="13">
        <v>0</v>
      </c>
      <c r="Y53" s="13">
        <v>1</v>
      </c>
      <c r="Z53" s="13">
        <v>0</v>
      </c>
      <c r="AA53" s="13">
        <v>1</v>
      </c>
      <c r="AB53" s="13">
        <v>0</v>
      </c>
      <c r="AC53" s="13">
        <v>1</v>
      </c>
      <c r="AD53" s="13">
        <v>1</v>
      </c>
      <c r="AE53" s="13">
        <v>0</v>
      </c>
      <c r="AF53" s="13">
        <v>3</v>
      </c>
      <c r="AG53" s="13">
        <v>0</v>
      </c>
      <c r="AH53" s="13">
        <v>0</v>
      </c>
      <c r="AI53" s="13">
        <v>0</v>
      </c>
      <c r="AJ53" s="13">
        <v>0</v>
      </c>
      <c r="AK53" s="13">
        <v>1</v>
      </c>
      <c r="AL53" s="13">
        <v>0</v>
      </c>
      <c r="AM53" s="13">
        <v>0</v>
      </c>
      <c r="AN53" s="13">
        <v>1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1</v>
      </c>
      <c r="AU53" s="13">
        <v>1</v>
      </c>
      <c r="AV53" s="13">
        <v>1</v>
      </c>
      <c r="AW53" s="13">
        <v>0</v>
      </c>
      <c r="AX53" s="13">
        <v>2</v>
      </c>
      <c r="AY53" s="13">
        <v>0</v>
      </c>
      <c r="AZ53" s="13">
        <v>0</v>
      </c>
    </row>
    <row r="54" spans="1:52" s="18" customFormat="1" ht="10.5">
      <c r="A54" s="14"/>
      <c r="B54" s="15" t="s">
        <v>50</v>
      </c>
      <c r="C54" s="17">
        <f aca="true" t="shared" si="13" ref="C54:AF54">SUM(C47:C53)</f>
        <v>2538</v>
      </c>
      <c r="D54" s="16">
        <f t="shared" si="13"/>
        <v>3</v>
      </c>
      <c r="E54" s="29">
        <f t="shared" si="13"/>
        <v>3</v>
      </c>
      <c r="F54" s="29">
        <f t="shared" si="13"/>
        <v>3</v>
      </c>
      <c r="G54" s="29">
        <f t="shared" si="13"/>
        <v>2</v>
      </c>
      <c r="H54" s="29">
        <f t="shared" si="13"/>
        <v>5</v>
      </c>
      <c r="I54" s="29">
        <f t="shared" si="13"/>
        <v>0</v>
      </c>
      <c r="J54" s="29">
        <f t="shared" si="13"/>
        <v>4</v>
      </c>
      <c r="K54" s="29">
        <f t="shared" si="13"/>
        <v>3</v>
      </c>
      <c r="L54" s="29">
        <f t="shared" si="13"/>
        <v>4</v>
      </c>
      <c r="M54" s="29">
        <f t="shared" si="13"/>
        <v>14</v>
      </c>
      <c r="N54" s="29">
        <f t="shared" si="13"/>
        <v>3</v>
      </c>
      <c r="O54" s="29">
        <f t="shared" si="13"/>
        <v>5</v>
      </c>
      <c r="P54" s="29">
        <f t="shared" si="13"/>
        <v>3</v>
      </c>
      <c r="Q54" s="29">
        <f t="shared" si="13"/>
        <v>10</v>
      </c>
      <c r="R54" s="29">
        <f t="shared" si="13"/>
        <v>4</v>
      </c>
      <c r="S54" s="29">
        <f t="shared" si="13"/>
        <v>3</v>
      </c>
      <c r="T54" s="29">
        <f t="shared" si="13"/>
        <v>2</v>
      </c>
      <c r="U54" s="29">
        <f t="shared" si="13"/>
        <v>8</v>
      </c>
      <c r="V54" s="29">
        <f t="shared" si="13"/>
        <v>12</v>
      </c>
      <c r="W54" s="29">
        <f t="shared" si="13"/>
        <v>3</v>
      </c>
      <c r="X54" s="29">
        <f t="shared" si="13"/>
        <v>1</v>
      </c>
      <c r="Y54" s="29">
        <f t="shared" si="13"/>
        <v>1</v>
      </c>
      <c r="Z54" s="29">
        <f t="shared" si="13"/>
        <v>2</v>
      </c>
      <c r="AA54" s="29">
        <f t="shared" si="13"/>
        <v>3</v>
      </c>
      <c r="AB54" s="29">
        <f t="shared" si="13"/>
        <v>0</v>
      </c>
      <c r="AC54" s="29">
        <f t="shared" si="13"/>
        <v>2</v>
      </c>
      <c r="AD54" s="29">
        <f t="shared" si="13"/>
        <v>2</v>
      </c>
      <c r="AE54" s="29">
        <f t="shared" si="13"/>
        <v>7</v>
      </c>
      <c r="AF54" s="29">
        <f t="shared" si="13"/>
        <v>3</v>
      </c>
      <c r="AG54" s="29">
        <f aca="true" t="shared" si="14" ref="AG54:AZ54">SUM(AG47:AG53)</f>
        <v>0</v>
      </c>
      <c r="AH54" s="29">
        <f t="shared" si="14"/>
        <v>2</v>
      </c>
      <c r="AI54" s="29">
        <f t="shared" si="14"/>
        <v>0</v>
      </c>
      <c r="AJ54" s="29">
        <f t="shared" si="14"/>
        <v>3</v>
      </c>
      <c r="AK54" s="29">
        <f t="shared" si="14"/>
        <v>1</v>
      </c>
      <c r="AL54" s="29">
        <f t="shared" si="14"/>
        <v>1</v>
      </c>
      <c r="AM54" s="29">
        <f t="shared" si="14"/>
        <v>3</v>
      </c>
      <c r="AN54" s="29">
        <f t="shared" si="14"/>
        <v>3</v>
      </c>
      <c r="AO54" s="29">
        <f t="shared" si="14"/>
        <v>3</v>
      </c>
      <c r="AP54" s="29">
        <f t="shared" si="14"/>
        <v>1</v>
      </c>
      <c r="AQ54" s="29">
        <f t="shared" si="14"/>
        <v>0</v>
      </c>
      <c r="AR54" s="29">
        <f t="shared" si="14"/>
        <v>0</v>
      </c>
      <c r="AS54" s="29">
        <f t="shared" si="14"/>
        <v>6</v>
      </c>
      <c r="AT54" s="29">
        <f t="shared" si="14"/>
        <v>5</v>
      </c>
      <c r="AU54" s="29">
        <f t="shared" si="14"/>
        <v>5</v>
      </c>
      <c r="AV54" s="29">
        <f t="shared" si="14"/>
        <v>2</v>
      </c>
      <c r="AW54" s="29">
        <f t="shared" si="14"/>
        <v>7</v>
      </c>
      <c r="AX54" s="29">
        <f t="shared" si="14"/>
        <v>4</v>
      </c>
      <c r="AY54" s="29">
        <f t="shared" si="14"/>
        <v>2</v>
      </c>
      <c r="AZ54" s="29">
        <f t="shared" si="14"/>
        <v>2</v>
      </c>
    </row>
    <row r="55" spans="1:52" s="4" customFormat="1" ht="10.5">
      <c r="A55" s="9">
        <v>40</v>
      </c>
      <c r="B55" s="10" t="s">
        <v>51</v>
      </c>
      <c r="C55" s="12">
        <v>447</v>
      </c>
      <c r="D55" s="1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1</v>
      </c>
      <c r="Q55" s="13">
        <v>1</v>
      </c>
      <c r="R55" s="13">
        <v>0</v>
      </c>
      <c r="S55" s="13">
        <v>4</v>
      </c>
      <c r="T55" s="13">
        <v>0</v>
      </c>
      <c r="U55" s="13">
        <v>0</v>
      </c>
      <c r="V55" s="13">
        <v>1</v>
      </c>
      <c r="W55" s="13">
        <v>3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6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5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4</v>
      </c>
      <c r="AT55" s="13">
        <v>0</v>
      </c>
      <c r="AU55" s="13">
        <v>1</v>
      </c>
      <c r="AV55" s="13">
        <v>1</v>
      </c>
      <c r="AW55" s="13">
        <v>0</v>
      </c>
      <c r="AX55" s="13">
        <v>1</v>
      </c>
      <c r="AY55" s="13">
        <v>0</v>
      </c>
      <c r="AZ55" s="13">
        <v>0</v>
      </c>
    </row>
    <row r="56" spans="1:52" s="4" customFormat="1" ht="10.5">
      <c r="A56" s="9">
        <v>41</v>
      </c>
      <c r="B56" s="10" t="s">
        <v>52</v>
      </c>
      <c r="C56" s="12">
        <v>418</v>
      </c>
      <c r="D56" s="11">
        <v>1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3">
        <v>0</v>
      </c>
      <c r="R56" s="13">
        <v>1</v>
      </c>
      <c r="S56" s="13">
        <v>3</v>
      </c>
      <c r="T56" s="13">
        <v>0</v>
      </c>
      <c r="U56" s="13">
        <v>0</v>
      </c>
      <c r="V56" s="13">
        <v>0</v>
      </c>
      <c r="W56" s="13">
        <v>9</v>
      </c>
      <c r="X56" s="13">
        <v>0</v>
      </c>
      <c r="Y56" s="13">
        <v>0</v>
      </c>
      <c r="Z56" s="13">
        <v>0</v>
      </c>
      <c r="AA56" s="13">
        <v>1</v>
      </c>
      <c r="AB56" s="13">
        <v>0</v>
      </c>
      <c r="AC56" s="13">
        <v>0</v>
      </c>
      <c r="AD56" s="13">
        <v>0</v>
      </c>
      <c r="AE56" s="13">
        <v>9</v>
      </c>
      <c r="AF56" s="13">
        <v>0</v>
      </c>
      <c r="AG56" s="13">
        <v>0</v>
      </c>
      <c r="AH56" s="13">
        <v>0</v>
      </c>
      <c r="AI56" s="13">
        <v>1</v>
      </c>
      <c r="AJ56" s="13">
        <v>0</v>
      </c>
      <c r="AK56" s="13">
        <v>0</v>
      </c>
      <c r="AL56" s="13">
        <v>0</v>
      </c>
      <c r="AM56" s="13">
        <v>8</v>
      </c>
      <c r="AN56" s="13">
        <v>1</v>
      </c>
      <c r="AO56" s="13">
        <v>0</v>
      </c>
      <c r="AP56" s="13">
        <v>0</v>
      </c>
      <c r="AQ56" s="13">
        <v>0</v>
      </c>
      <c r="AR56" s="13">
        <v>0</v>
      </c>
      <c r="AS56" s="13">
        <v>6</v>
      </c>
      <c r="AT56" s="13">
        <v>1</v>
      </c>
      <c r="AU56" s="13">
        <v>0</v>
      </c>
      <c r="AV56" s="13">
        <v>0</v>
      </c>
      <c r="AW56" s="13">
        <v>0</v>
      </c>
      <c r="AX56" s="13">
        <v>0</v>
      </c>
      <c r="AY56" s="13">
        <v>2</v>
      </c>
      <c r="AZ56" s="13">
        <v>0</v>
      </c>
    </row>
    <row r="57" spans="1:52" s="18" customFormat="1" ht="10.5">
      <c r="A57" s="14"/>
      <c r="B57" s="15" t="s">
        <v>53</v>
      </c>
      <c r="C57" s="17">
        <f>+C55+C56</f>
        <v>865</v>
      </c>
      <c r="D57" s="16">
        <f>SUM(D55:D56)</f>
        <v>1</v>
      </c>
      <c r="E57" s="29">
        <f aca="true" t="shared" si="15" ref="E57:AZ57">+E55+E56</f>
        <v>0</v>
      </c>
      <c r="F57" s="29">
        <f t="shared" si="15"/>
        <v>1</v>
      </c>
      <c r="G57" s="29">
        <f t="shared" si="15"/>
        <v>0</v>
      </c>
      <c r="H57" s="29">
        <f t="shared" si="15"/>
        <v>0</v>
      </c>
      <c r="I57" s="29">
        <f t="shared" si="15"/>
        <v>0</v>
      </c>
      <c r="J57" s="29">
        <f t="shared" si="15"/>
        <v>0</v>
      </c>
      <c r="K57" s="29">
        <f t="shared" si="15"/>
        <v>0</v>
      </c>
      <c r="L57" s="29">
        <f t="shared" si="15"/>
        <v>0</v>
      </c>
      <c r="M57" s="29">
        <f t="shared" si="15"/>
        <v>0</v>
      </c>
      <c r="N57" s="29">
        <f t="shared" si="15"/>
        <v>0</v>
      </c>
      <c r="O57" s="29">
        <f t="shared" si="15"/>
        <v>1</v>
      </c>
      <c r="P57" s="29">
        <f t="shared" si="15"/>
        <v>1</v>
      </c>
      <c r="Q57" s="29">
        <f t="shared" si="15"/>
        <v>1</v>
      </c>
      <c r="R57" s="29">
        <f t="shared" si="15"/>
        <v>1</v>
      </c>
      <c r="S57" s="29">
        <f t="shared" si="15"/>
        <v>7</v>
      </c>
      <c r="T57" s="29">
        <f t="shared" si="15"/>
        <v>0</v>
      </c>
      <c r="U57" s="29">
        <f t="shared" si="15"/>
        <v>0</v>
      </c>
      <c r="V57" s="29">
        <f t="shared" si="15"/>
        <v>1</v>
      </c>
      <c r="W57" s="29">
        <f t="shared" si="15"/>
        <v>12</v>
      </c>
      <c r="X57" s="29">
        <f t="shared" si="15"/>
        <v>0</v>
      </c>
      <c r="Y57" s="29">
        <f t="shared" si="15"/>
        <v>0</v>
      </c>
      <c r="Z57" s="29">
        <f t="shared" si="15"/>
        <v>0</v>
      </c>
      <c r="AA57" s="29">
        <f t="shared" si="15"/>
        <v>1</v>
      </c>
      <c r="AB57" s="29">
        <f t="shared" si="15"/>
        <v>0</v>
      </c>
      <c r="AC57" s="29">
        <f t="shared" si="15"/>
        <v>0</v>
      </c>
      <c r="AD57" s="29">
        <f t="shared" si="15"/>
        <v>0</v>
      </c>
      <c r="AE57" s="29">
        <f t="shared" si="15"/>
        <v>15</v>
      </c>
      <c r="AF57" s="29">
        <f t="shared" si="15"/>
        <v>0</v>
      </c>
      <c r="AG57" s="29">
        <f t="shared" si="15"/>
        <v>0</v>
      </c>
      <c r="AH57" s="29">
        <f t="shared" si="15"/>
        <v>0</v>
      </c>
      <c r="AI57" s="29">
        <f t="shared" si="15"/>
        <v>1</v>
      </c>
      <c r="AJ57" s="29">
        <f t="shared" si="15"/>
        <v>0</v>
      </c>
      <c r="AK57" s="29">
        <f t="shared" si="15"/>
        <v>0</v>
      </c>
      <c r="AL57" s="29">
        <f t="shared" si="15"/>
        <v>0</v>
      </c>
      <c r="AM57" s="29">
        <f t="shared" si="15"/>
        <v>13</v>
      </c>
      <c r="AN57" s="29">
        <f t="shared" si="15"/>
        <v>1</v>
      </c>
      <c r="AO57" s="29">
        <f t="shared" si="15"/>
        <v>0</v>
      </c>
      <c r="AP57" s="29">
        <f t="shared" si="15"/>
        <v>0</v>
      </c>
      <c r="AQ57" s="29">
        <f t="shared" si="15"/>
        <v>0</v>
      </c>
      <c r="AR57" s="29">
        <f t="shared" si="15"/>
        <v>0</v>
      </c>
      <c r="AS57" s="29">
        <f t="shared" si="15"/>
        <v>10</v>
      </c>
      <c r="AT57" s="29">
        <f t="shared" si="15"/>
        <v>1</v>
      </c>
      <c r="AU57" s="29">
        <f t="shared" si="15"/>
        <v>1</v>
      </c>
      <c r="AV57" s="29">
        <f t="shared" si="15"/>
        <v>1</v>
      </c>
      <c r="AW57" s="29">
        <f t="shared" si="15"/>
        <v>0</v>
      </c>
      <c r="AX57" s="29">
        <f t="shared" si="15"/>
        <v>1</v>
      </c>
      <c r="AY57" s="29">
        <f t="shared" si="15"/>
        <v>2</v>
      </c>
      <c r="AZ57" s="29">
        <f t="shared" si="15"/>
        <v>0</v>
      </c>
    </row>
    <row r="58" spans="1:52" s="8" customFormat="1" ht="10.5">
      <c r="A58" s="19"/>
      <c r="B58" s="20" t="s">
        <v>54</v>
      </c>
      <c r="C58" s="22">
        <f>+C54+C57</f>
        <v>3403</v>
      </c>
      <c r="D58" s="21">
        <f>SUM(D57,D54)</f>
        <v>4</v>
      </c>
      <c r="E58" s="30">
        <f aca="true" t="shared" si="16" ref="E58:AZ58">+E54+E57</f>
        <v>3</v>
      </c>
      <c r="F58" s="30">
        <f t="shared" si="16"/>
        <v>4</v>
      </c>
      <c r="G58" s="30">
        <f t="shared" si="16"/>
        <v>2</v>
      </c>
      <c r="H58" s="30">
        <f t="shared" si="16"/>
        <v>5</v>
      </c>
      <c r="I58" s="30">
        <f t="shared" si="16"/>
        <v>0</v>
      </c>
      <c r="J58" s="30">
        <f t="shared" si="16"/>
        <v>4</v>
      </c>
      <c r="K58" s="30">
        <f t="shared" si="16"/>
        <v>3</v>
      </c>
      <c r="L58" s="30">
        <f t="shared" si="16"/>
        <v>4</v>
      </c>
      <c r="M58" s="30">
        <f t="shared" si="16"/>
        <v>14</v>
      </c>
      <c r="N58" s="30">
        <f t="shared" si="16"/>
        <v>3</v>
      </c>
      <c r="O58" s="30">
        <f t="shared" si="16"/>
        <v>6</v>
      </c>
      <c r="P58" s="30">
        <f t="shared" si="16"/>
        <v>4</v>
      </c>
      <c r="Q58" s="30">
        <f t="shared" si="16"/>
        <v>11</v>
      </c>
      <c r="R58" s="30">
        <f t="shared" si="16"/>
        <v>5</v>
      </c>
      <c r="S58" s="30">
        <f t="shared" si="16"/>
        <v>10</v>
      </c>
      <c r="T58" s="30">
        <f t="shared" si="16"/>
        <v>2</v>
      </c>
      <c r="U58" s="30">
        <f t="shared" si="16"/>
        <v>8</v>
      </c>
      <c r="V58" s="30">
        <f t="shared" si="16"/>
        <v>13</v>
      </c>
      <c r="W58" s="30">
        <f t="shared" si="16"/>
        <v>15</v>
      </c>
      <c r="X58" s="30">
        <f t="shared" si="16"/>
        <v>1</v>
      </c>
      <c r="Y58" s="30">
        <f t="shared" si="16"/>
        <v>1</v>
      </c>
      <c r="Z58" s="30">
        <f t="shared" si="16"/>
        <v>2</v>
      </c>
      <c r="AA58" s="30">
        <f t="shared" si="16"/>
        <v>4</v>
      </c>
      <c r="AB58" s="30">
        <f t="shared" si="16"/>
        <v>0</v>
      </c>
      <c r="AC58" s="30">
        <f t="shared" si="16"/>
        <v>2</v>
      </c>
      <c r="AD58" s="30">
        <f t="shared" si="16"/>
        <v>2</v>
      </c>
      <c r="AE58" s="30">
        <f t="shared" si="16"/>
        <v>22</v>
      </c>
      <c r="AF58" s="30">
        <f t="shared" si="16"/>
        <v>3</v>
      </c>
      <c r="AG58" s="30">
        <f t="shared" si="16"/>
        <v>0</v>
      </c>
      <c r="AH58" s="30">
        <f t="shared" si="16"/>
        <v>2</v>
      </c>
      <c r="AI58" s="30">
        <f t="shared" si="16"/>
        <v>1</v>
      </c>
      <c r="AJ58" s="30">
        <f t="shared" si="16"/>
        <v>3</v>
      </c>
      <c r="AK58" s="30">
        <f t="shared" si="16"/>
        <v>1</v>
      </c>
      <c r="AL58" s="30">
        <f t="shared" si="16"/>
        <v>1</v>
      </c>
      <c r="AM58" s="30">
        <f t="shared" si="16"/>
        <v>16</v>
      </c>
      <c r="AN58" s="30">
        <f t="shared" si="16"/>
        <v>4</v>
      </c>
      <c r="AO58" s="30">
        <f t="shared" si="16"/>
        <v>3</v>
      </c>
      <c r="AP58" s="30">
        <f t="shared" si="16"/>
        <v>1</v>
      </c>
      <c r="AQ58" s="30">
        <f t="shared" si="16"/>
        <v>0</v>
      </c>
      <c r="AR58" s="30">
        <f t="shared" si="16"/>
        <v>0</v>
      </c>
      <c r="AS58" s="30">
        <f t="shared" si="16"/>
        <v>16</v>
      </c>
      <c r="AT58" s="30">
        <f t="shared" si="16"/>
        <v>6</v>
      </c>
      <c r="AU58" s="30">
        <f t="shared" si="16"/>
        <v>6</v>
      </c>
      <c r="AV58" s="30">
        <f t="shared" si="16"/>
        <v>3</v>
      </c>
      <c r="AW58" s="30">
        <f t="shared" si="16"/>
        <v>7</v>
      </c>
      <c r="AX58" s="30">
        <f t="shared" si="16"/>
        <v>5</v>
      </c>
      <c r="AY58" s="30">
        <f t="shared" si="16"/>
        <v>4</v>
      </c>
      <c r="AZ58" s="30">
        <f t="shared" si="16"/>
        <v>2</v>
      </c>
    </row>
    <row r="59" spans="1:52" s="4" customFormat="1" ht="10.5">
      <c r="A59" s="23"/>
      <c r="B59" s="24"/>
      <c r="C59" s="26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s="4" customFormat="1" ht="10.5">
      <c r="A60" s="9">
        <v>42</v>
      </c>
      <c r="B60" s="10" t="s">
        <v>55</v>
      </c>
      <c r="C60" s="12">
        <v>184</v>
      </c>
      <c r="D60" s="1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4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1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</row>
    <row r="61" spans="1:52" s="4" customFormat="1" ht="10.5">
      <c r="A61" s="9">
        <v>43</v>
      </c>
      <c r="B61" s="10" t="s">
        <v>56</v>
      </c>
      <c r="C61" s="12">
        <v>263</v>
      </c>
      <c r="D61" s="11">
        <v>0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10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1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</row>
    <row r="62" spans="1:52" s="4" customFormat="1" ht="10.5">
      <c r="A62" s="9">
        <v>44</v>
      </c>
      <c r="B62" s="10" t="s">
        <v>57</v>
      </c>
      <c r="C62" s="12">
        <v>383</v>
      </c>
      <c r="D62" s="11">
        <v>0</v>
      </c>
      <c r="E62" s="13">
        <v>0</v>
      </c>
      <c r="F62" s="13">
        <v>1</v>
      </c>
      <c r="G62" s="13">
        <v>0</v>
      </c>
      <c r="H62" s="13">
        <v>0</v>
      </c>
      <c r="I62" s="13">
        <v>2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5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</row>
    <row r="63" spans="1:52" s="4" customFormat="1" ht="10.5">
      <c r="A63" s="9">
        <v>45</v>
      </c>
      <c r="B63" s="10" t="s">
        <v>58</v>
      </c>
      <c r="C63" s="12">
        <v>393</v>
      </c>
      <c r="D63" s="11">
        <v>0</v>
      </c>
      <c r="E63" s="13">
        <v>0</v>
      </c>
      <c r="F63" s="13">
        <v>0</v>
      </c>
      <c r="G63" s="13">
        <v>2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2</v>
      </c>
      <c r="Z63" s="13">
        <v>0</v>
      </c>
      <c r="AA63" s="13">
        <v>2</v>
      </c>
      <c r="AB63" s="13">
        <v>0</v>
      </c>
      <c r="AC63" s="13">
        <v>0</v>
      </c>
      <c r="AD63" s="13">
        <v>0</v>
      </c>
      <c r="AE63" s="13">
        <v>1</v>
      </c>
      <c r="AF63" s="13">
        <v>0</v>
      </c>
      <c r="AG63" s="13">
        <v>3</v>
      </c>
      <c r="AH63" s="13">
        <v>2</v>
      </c>
      <c r="AI63" s="13">
        <v>0</v>
      </c>
      <c r="AJ63" s="13">
        <v>0</v>
      </c>
      <c r="AK63" s="13">
        <v>1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2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</row>
    <row r="64" spans="1:52" s="18" customFormat="1" ht="10.5">
      <c r="A64" s="14"/>
      <c r="B64" s="15" t="s">
        <v>59</v>
      </c>
      <c r="C64" s="17">
        <f>SUM(C62:C63)</f>
        <v>776</v>
      </c>
      <c r="D64" s="16">
        <f aca="true" t="shared" si="17" ref="D64:AI64">SUM(D60:D63)</f>
        <v>0</v>
      </c>
      <c r="E64" s="16">
        <f t="shared" si="17"/>
        <v>0</v>
      </c>
      <c r="F64" s="16">
        <f t="shared" si="17"/>
        <v>1</v>
      </c>
      <c r="G64" s="16">
        <f t="shared" si="17"/>
        <v>2</v>
      </c>
      <c r="H64" s="16">
        <f t="shared" si="17"/>
        <v>1</v>
      </c>
      <c r="I64" s="16">
        <f t="shared" si="17"/>
        <v>2</v>
      </c>
      <c r="J64" s="16">
        <f t="shared" si="17"/>
        <v>1</v>
      </c>
      <c r="K64" s="16">
        <f t="shared" si="17"/>
        <v>0</v>
      </c>
      <c r="L64" s="16">
        <f t="shared" si="17"/>
        <v>0</v>
      </c>
      <c r="M64" s="16">
        <f t="shared" si="17"/>
        <v>0</v>
      </c>
      <c r="N64" s="16">
        <f t="shared" si="17"/>
        <v>0</v>
      </c>
      <c r="O64" s="16">
        <f t="shared" si="17"/>
        <v>0</v>
      </c>
      <c r="P64" s="16">
        <f t="shared" si="17"/>
        <v>0</v>
      </c>
      <c r="Q64" s="16">
        <f t="shared" si="17"/>
        <v>0</v>
      </c>
      <c r="R64" s="16">
        <f t="shared" si="17"/>
        <v>0</v>
      </c>
      <c r="S64" s="16">
        <f t="shared" si="17"/>
        <v>0</v>
      </c>
      <c r="T64" s="16">
        <f t="shared" si="17"/>
        <v>0</v>
      </c>
      <c r="U64" s="16">
        <f t="shared" si="17"/>
        <v>0</v>
      </c>
      <c r="V64" s="16">
        <f t="shared" si="17"/>
        <v>0</v>
      </c>
      <c r="W64" s="16">
        <f t="shared" si="17"/>
        <v>1</v>
      </c>
      <c r="X64" s="16">
        <f t="shared" si="17"/>
        <v>0</v>
      </c>
      <c r="Y64" s="16">
        <f t="shared" si="17"/>
        <v>16</v>
      </c>
      <c r="Z64" s="16">
        <f t="shared" si="17"/>
        <v>0</v>
      </c>
      <c r="AA64" s="16">
        <f t="shared" si="17"/>
        <v>2</v>
      </c>
      <c r="AB64" s="16">
        <f t="shared" si="17"/>
        <v>0</v>
      </c>
      <c r="AC64" s="16">
        <f t="shared" si="17"/>
        <v>0</v>
      </c>
      <c r="AD64" s="16">
        <f t="shared" si="17"/>
        <v>0</v>
      </c>
      <c r="AE64" s="16">
        <f t="shared" si="17"/>
        <v>1</v>
      </c>
      <c r="AF64" s="16">
        <f t="shared" si="17"/>
        <v>0</v>
      </c>
      <c r="AG64" s="16">
        <f t="shared" si="17"/>
        <v>8</v>
      </c>
      <c r="AH64" s="16">
        <f t="shared" si="17"/>
        <v>2</v>
      </c>
      <c r="AI64" s="16">
        <f t="shared" si="17"/>
        <v>0</v>
      </c>
      <c r="AJ64" s="16">
        <f aca="true" t="shared" si="18" ref="AJ64:AZ64">SUM(AJ60:AJ63)</f>
        <v>0</v>
      </c>
      <c r="AK64" s="16">
        <f t="shared" si="18"/>
        <v>1</v>
      </c>
      <c r="AL64" s="16">
        <f t="shared" si="18"/>
        <v>0</v>
      </c>
      <c r="AM64" s="16">
        <f t="shared" si="18"/>
        <v>0</v>
      </c>
      <c r="AN64" s="16">
        <f t="shared" si="18"/>
        <v>0</v>
      </c>
      <c r="AO64" s="16">
        <f t="shared" si="18"/>
        <v>1</v>
      </c>
      <c r="AP64" s="16">
        <f t="shared" si="18"/>
        <v>0</v>
      </c>
      <c r="AQ64" s="16">
        <f t="shared" si="18"/>
        <v>0</v>
      </c>
      <c r="AR64" s="16">
        <f t="shared" si="18"/>
        <v>0</v>
      </c>
      <c r="AS64" s="16">
        <f t="shared" si="18"/>
        <v>3</v>
      </c>
      <c r="AT64" s="16">
        <f t="shared" si="18"/>
        <v>0</v>
      </c>
      <c r="AU64" s="16">
        <f t="shared" si="18"/>
        <v>0</v>
      </c>
      <c r="AV64" s="16">
        <f t="shared" si="18"/>
        <v>0</v>
      </c>
      <c r="AW64" s="16">
        <f t="shared" si="18"/>
        <v>0</v>
      </c>
      <c r="AX64" s="16">
        <f t="shared" si="18"/>
        <v>0</v>
      </c>
      <c r="AY64" s="16">
        <f t="shared" si="18"/>
        <v>0</v>
      </c>
      <c r="AZ64" s="16">
        <f t="shared" si="18"/>
        <v>0</v>
      </c>
    </row>
    <row r="65" spans="1:52" s="4" customFormat="1" ht="10.5">
      <c r="A65" s="9">
        <v>46</v>
      </c>
      <c r="B65" s="10" t="s">
        <v>60</v>
      </c>
      <c r="C65" s="12">
        <v>331</v>
      </c>
      <c r="D65" s="11">
        <v>1</v>
      </c>
      <c r="E65" s="11">
        <v>0</v>
      </c>
      <c r="F65" s="11">
        <v>2</v>
      </c>
      <c r="G65" s="11">
        <v>0</v>
      </c>
      <c r="H65" s="11">
        <v>1</v>
      </c>
      <c r="I65" s="11">
        <v>0</v>
      </c>
      <c r="J65" s="11">
        <v>0</v>
      </c>
      <c r="K65" s="11">
        <v>1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1</v>
      </c>
      <c r="W65" s="11">
        <v>0</v>
      </c>
      <c r="X65" s="11">
        <v>0</v>
      </c>
      <c r="Y65" s="11">
        <v>14</v>
      </c>
      <c r="Z65" s="11">
        <v>1</v>
      </c>
      <c r="AA65" s="11">
        <v>1</v>
      </c>
      <c r="AB65" s="11">
        <v>0</v>
      </c>
      <c r="AC65" s="11">
        <v>0</v>
      </c>
      <c r="AD65" s="11">
        <v>0</v>
      </c>
      <c r="AE65" s="11">
        <v>1</v>
      </c>
      <c r="AF65" s="11">
        <v>0</v>
      </c>
      <c r="AG65" s="11">
        <v>2</v>
      </c>
      <c r="AH65" s="11">
        <v>0</v>
      </c>
      <c r="AI65" s="11">
        <v>0</v>
      </c>
      <c r="AJ65" s="11">
        <v>0</v>
      </c>
      <c r="AK65" s="11">
        <v>0</v>
      </c>
      <c r="AL65" s="11">
        <v>1</v>
      </c>
      <c r="AM65" s="11">
        <v>0</v>
      </c>
      <c r="AN65" s="11">
        <v>0</v>
      </c>
      <c r="AO65" s="11">
        <v>1</v>
      </c>
      <c r="AP65" s="11">
        <v>0</v>
      </c>
      <c r="AQ65" s="11">
        <v>0</v>
      </c>
      <c r="AR65" s="11">
        <v>0</v>
      </c>
      <c r="AS65" s="11">
        <v>12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1</v>
      </c>
      <c r="AZ65" s="11">
        <v>0</v>
      </c>
    </row>
    <row r="66" spans="1:52" s="4" customFormat="1" ht="10.5">
      <c r="A66" s="9">
        <v>47</v>
      </c>
      <c r="B66" s="10" t="s">
        <v>61</v>
      </c>
      <c r="C66" s="12">
        <v>318</v>
      </c>
      <c r="D66" s="11">
        <v>2</v>
      </c>
      <c r="E66" s="11">
        <v>0</v>
      </c>
      <c r="F66" s="11">
        <v>0</v>
      </c>
      <c r="G66" s="11">
        <v>1</v>
      </c>
      <c r="H66" s="11">
        <v>1</v>
      </c>
      <c r="I66" s="11">
        <v>1</v>
      </c>
      <c r="J66" s="11">
        <v>0</v>
      </c>
      <c r="K66" s="11">
        <v>2</v>
      </c>
      <c r="L66" s="11">
        <v>0</v>
      </c>
      <c r="M66" s="11">
        <v>0</v>
      </c>
      <c r="N66" s="11">
        <v>1</v>
      </c>
      <c r="O66" s="11">
        <v>0</v>
      </c>
      <c r="P66" s="11">
        <v>0</v>
      </c>
      <c r="Q66" s="11">
        <v>1</v>
      </c>
      <c r="R66" s="11">
        <v>0</v>
      </c>
      <c r="S66" s="11">
        <v>0</v>
      </c>
      <c r="T66" s="11">
        <v>1</v>
      </c>
      <c r="U66" s="11">
        <v>2</v>
      </c>
      <c r="V66" s="11">
        <v>4</v>
      </c>
      <c r="W66" s="11">
        <v>1</v>
      </c>
      <c r="X66" s="11">
        <v>10</v>
      </c>
      <c r="Y66" s="11">
        <v>8</v>
      </c>
      <c r="Z66" s="11">
        <v>0</v>
      </c>
      <c r="AA66" s="11">
        <v>3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1</v>
      </c>
      <c r="AH66" s="11">
        <v>1</v>
      </c>
      <c r="AI66" s="11">
        <v>0</v>
      </c>
      <c r="AJ66" s="11">
        <v>0</v>
      </c>
      <c r="AK66" s="11">
        <v>0</v>
      </c>
      <c r="AL66" s="11">
        <v>1</v>
      </c>
      <c r="AM66" s="11">
        <v>0</v>
      </c>
      <c r="AN66" s="11">
        <v>0</v>
      </c>
      <c r="AO66" s="11">
        <v>0</v>
      </c>
      <c r="AP66" s="11">
        <v>1</v>
      </c>
      <c r="AQ66" s="11">
        <v>0</v>
      </c>
      <c r="AR66" s="11">
        <v>0</v>
      </c>
      <c r="AS66" s="11">
        <v>8</v>
      </c>
      <c r="AT66" s="11">
        <v>0</v>
      </c>
      <c r="AU66" s="11">
        <v>0</v>
      </c>
      <c r="AV66" s="11">
        <v>0</v>
      </c>
      <c r="AW66" s="11">
        <v>3</v>
      </c>
      <c r="AX66" s="11">
        <v>0</v>
      </c>
      <c r="AY66" s="11">
        <v>2</v>
      </c>
      <c r="AZ66" s="11">
        <v>0</v>
      </c>
    </row>
    <row r="67" spans="1:52" s="18" customFormat="1" ht="10.5">
      <c r="A67" s="14"/>
      <c r="B67" s="15" t="s">
        <v>62</v>
      </c>
      <c r="C67" s="17">
        <f aca="true" t="shared" si="19" ref="C67:AF67">+C65+C66</f>
        <v>649</v>
      </c>
      <c r="D67" s="16">
        <f t="shared" si="19"/>
        <v>3</v>
      </c>
      <c r="E67" s="16">
        <f t="shared" si="19"/>
        <v>0</v>
      </c>
      <c r="F67" s="16">
        <f t="shared" si="19"/>
        <v>2</v>
      </c>
      <c r="G67" s="16">
        <f t="shared" si="19"/>
        <v>1</v>
      </c>
      <c r="H67" s="16">
        <f t="shared" si="19"/>
        <v>2</v>
      </c>
      <c r="I67" s="16">
        <f t="shared" si="19"/>
        <v>1</v>
      </c>
      <c r="J67" s="16">
        <f t="shared" si="19"/>
        <v>0</v>
      </c>
      <c r="K67" s="16">
        <f t="shared" si="19"/>
        <v>3</v>
      </c>
      <c r="L67" s="16">
        <f t="shared" si="19"/>
        <v>1</v>
      </c>
      <c r="M67" s="16">
        <f t="shared" si="19"/>
        <v>0</v>
      </c>
      <c r="N67" s="16">
        <f t="shared" si="19"/>
        <v>1</v>
      </c>
      <c r="O67" s="16">
        <f t="shared" si="19"/>
        <v>0</v>
      </c>
      <c r="P67" s="16">
        <f t="shared" si="19"/>
        <v>0</v>
      </c>
      <c r="Q67" s="16">
        <f t="shared" si="19"/>
        <v>1</v>
      </c>
      <c r="R67" s="16">
        <f t="shared" si="19"/>
        <v>0</v>
      </c>
      <c r="S67" s="16">
        <f t="shared" si="19"/>
        <v>0</v>
      </c>
      <c r="T67" s="16">
        <f t="shared" si="19"/>
        <v>1</v>
      </c>
      <c r="U67" s="16">
        <f t="shared" si="19"/>
        <v>2</v>
      </c>
      <c r="V67" s="16">
        <f t="shared" si="19"/>
        <v>5</v>
      </c>
      <c r="W67" s="16">
        <f t="shared" si="19"/>
        <v>1</v>
      </c>
      <c r="X67" s="16">
        <f t="shared" si="19"/>
        <v>10</v>
      </c>
      <c r="Y67" s="16">
        <f t="shared" si="19"/>
        <v>22</v>
      </c>
      <c r="Z67" s="16">
        <f t="shared" si="19"/>
        <v>1</v>
      </c>
      <c r="AA67" s="16">
        <f t="shared" si="19"/>
        <v>4</v>
      </c>
      <c r="AB67" s="16">
        <f t="shared" si="19"/>
        <v>0</v>
      </c>
      <c r="AC67" s="16">
        <f t="shared" si="19"/>
        <v>0</v>
      </c>
      <c r="AD67" s="16">
        <f t="shared" si="19"/>
        <v>0</v>
      </c>
      <c r="AE67" s="16">
        <f t="shared" si="19"/>
        <v>1</v>
      </c>
      <c r="AF67" s="16">
        <f t="shared" si="19"/>
        <v>0</v>
      </c>
      <c r="AG67" s="16">
        <f aca="true" t="shared" si="20" ref="AG67:AZ67">+AG65+AG66</f>
        <v>3</v>
      </c>
      <c r="AH67" s="16">
        <f t="shared" si="20"/>
        <v>1</v>
      </c>
      <c r="AI67" s="16">
        <f t="shared" si="20"/>
        <v>0</v>
      </c>
      <c r="AJ67" s="16">
        <f t="shared" si="20"/>
        <v>0</v>
      </c>
      <c r="AK67" s="16">
        <f t="shared" si="20"/>
        <v>0</v>
      </c>
      <c r="AL67" s="16">
        <f t="shared" si="20"/>
        <v>2</v>
      </c>
      <c r="AM67" s="16">
        <f t="shared" si="20"/>
        <v>0</v>
      </c>
      <c r="AN67" s="16">
        <f t="shared" si="20"/>
        <v>0</v>
      </c>
      <c r="AO67" s="16">
        <f t="shared" si="20"/>
        <v>1</v>
      </c>
      <c r="AP67" s="16">
        <f t="shared" si="20"/>
        <v>1</v>
      </c>
      <c r="AQ67" s="16">
        <f t="shared" si="20"/>
        <v>0</v>
      </c>
      <c r="AR67" s="16">
        <f t="shared" si="20"/>
        <v>0</v>
      </c>
      <c r="AS67" s="16">
        <f t="shared" si="20"/>
        <v>20</v>
      </c>
      <c r="AT67" s="16">
        <f t="shared" si="20"/>
        <v>0</v>
      </c>
      <c r="AU67" s="16">
        <f t="shared" si="20"/>
        <v>0</v>
      </c>
      <c r="AV67" s="16">
        <f t="shared" si="20"/>
        <v>0</v>
      </c>
      <c r="AW67" s="16">
        <f t="shared" si="20"/>
        <v>3</v>
      </c>
      <c r="AX67" s="16">
        <f t="shared" si="20"/>
        <v>0</v>
      </c>
      <c r="AY67" s="16">
        <f t="shared" si="20"/>
        <v>3</v>
      </c>
      <c r="AZ67" s="16">
        <f t="shared" si="20"/>
        <v>0</v>
      </c>
    </row>
    <row r="68" spans="1:52" s="4" customFormat="1" ht="10.5">
      <c r="A68" s="9">
        <v>48</v>
      </c>
      <c r="B68" s="10" t="s">
        <v>63</v>
      </c>
      <c r="C68" s="12">
        <v>94</v>
      </c>
      <c r="D68" s="11">
        <v>1</v>
      </c>
      <c r="E68" s="11">
        <v>5</v>
      </c>
      <c r="F68" s="11">
        <v>16</v>
      </c>
      <c r="G68" s="11">
        <v>0</v>
      </c>
      <c r="H68" s="11">
        <v>0</v>
      </c>
      <c r="I68" s="11">
        <v>0</v>
      </c>
      <c r="J68" s="11">
        <v>0</v>
      </c>
      <c r="K68" s="11">
        <v>2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5</v>
      </c>
      <c r="W68" s="11">
        <v>1</v>
      </c>
      <c r="X68" s="11">
        <v>0</v>
      </c>
      <c r="Y68" s="11">
        <v>20</v>
      </c>
      <c r="Z68" s="11">
        <v>1</v>
      </c>
      <c r="AA68" s="11">
        <v>0</v>
      </c>
      <c r="AB68" s="11">
        <v>0</v>
      </c>
      <c r="AC68" s="11">
        <v>0</v>
      </c>
      <c r="AD68" s="11">
        <v>0</v>
      </c>
      <c r="AE68" s="11">
        <v>9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22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</row>
    <row r="69" spans="1:52" s="4" customFormat="1" ht="10.5">
      <c r="A69" s="9">
        <v>49</v>
      </c>
      <c r="B69" s="10" t="s">
        <v>64</v>
      </c>
      <c r="C69" s="12">
        <v>312</v>
      </c>
      <c r="D69" s="11">
        <v>1</v>
      </c>
      <c r="E69" s="11">
        <v>2</v>
      </c>
      <c r="F69" s="11">
        <v>31</v>
      </c>
      <c r="G69" s="11">
        <v>0</v>
      </c>
      <c r="H69" s="11">
        <v>0</v>
      </c>
      <c r="I69" s="11">
        <v>4</v>
      </c>
      <c r="J69" s="11">
        <v>4</v>
      </c>
      <c r="K69" s="11">
        <v>5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4</v>
      </c>
      <c r="T69" s="11">
        <v>0</v>
      </c>
      <c r="U69" s="11">
        <v>0</v>
      </c>
      <c r="V69" s="11">
        <v>5</v>
      </c>
      <c r="W69" s="11">
        <v>0</v>
      </c>
      <c r="X69" s="11">
        <v>0</v>
      </c>
      <c r="Y69" s="11">
        <v>40</v>
      </c>
      <c r="Z69" s="11">
        <v>0</v>
      </c>
      <c r="AA69" s="11">
        <v>9</v>
      </c>
      <c r="AB69" s="11">
        <v>0</v>
      </c>
      <c r="AC69" s="11">
        <v>0</v>
      </c>
      <c r="AD69" s="11">
        <v>1</v>
      </c>
      <c r="AE69" s="11">
        <v>0</v>
      </c>
      <c r="AF69" s="11">
        <v>2</v>
      </c>
      <c r="AG69" s="11">
        <v>7</v>
      </c>
      <c r="AH69" s="11">
        <v>2</v>
      </c>
      <c r="AI69" s="11">
        <v>1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28</v>
      </c>
      <c r="AT69" s="11">
        <v>0</v>
      </c>
      <c r="AU69" s="11">
        <v>0</v>
      </c>
      <c r="AV69" s="11">
        <v>0</v>
      </c>
      <c r="AW69" s="11">
        <v>0</v>
      </c>
      <c r="AX69" s="11">
        <v>1</v>
      </c>
      <c r="AY69" s="11">
        <v>0</v>
      </c>
      <c r="AZ69" s="11">
        <v>0</v>
      </c>
    </row>
    <row r="70" spans="1:52" s="4" customFormat="1" ht="10.5">
      <c r="A70" s="9">
        <v>50</v>
      </c>
      <c r="B70" s="10" t="s">
        <v>65</v>
      </c>
      <c r="C70" s="12">
        <v>313</v>
      </c>
      <c r="D70" s="11">
        <v>0</v>
      </c>
      <c r="E70" s="11">
        <v>0</v>
      </c>
      <c r="F70" s="11">
        <v>13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</v>
      </c>
      <c r="T70" s="11">
        <v>0</v>
      </c>
      <c r="U70" s="11">
        <v>0</v>
      </c>
      <c r="V70" s="11">
        <v>3</v>
      </c>
      <c r="W70" s="11">
        <v>0</v>
      </c>
      <c r="X70" s="11">
        <v>0</v>
      </c>
      <c r="Y70" s="11">
        <v>20</v>
      </c>
      <c r="Z70" s="11">
        <v>1</v>
      </c>
      <c r="AA70" s="11">
        <v>0</v>
      </c>
      <c r="AB70" s="11">
        <v>0</v>
      </c>
      <c r="AC70" s="11">
        <v>0</v>
      </c>
      <c r="AD70" s="11">
        <v>1</v>
      </c>
      <c r="AE70" s="11">
        <v>2</v>
      </c>
      <c r="AF70" s="11">
        <v>4</v>
      </c>
      <c r="AG70" s="11">
        <v>5</v>
      </c>
      <c r="AH70" s="11">
        <v>4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1</v>
      </c>
      <c r="AP70" s="11">
        <v>0</v>
      </c>
      <c r="AQ70" s="11">
        <v>0</v>
      </c>
      <c r="AR70" s="11">
        <v>0</v>
      </c>
      <c r="AS70" s="11">
        <v>16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</row>
    <row r="71" spans="1:52" s="18" customFormat="1" ht="10.5">
      <c r="A71" s="14"/>
      <c r="B71" s="15" t="s">
        <v>66</v>
      </c>
      <c r="C71" s="17">
        <f aca="true" t="shared" si="21" ref="C71:AF71">+C68+C69+C70</f>
        <v>719</v>
      </c>
      <c r="D71" s="16">
        <f t="shared" si="21"/>
        <v>2</v>
      </c>
      <c r="E71" s="16">
        <f t="shared" si="21"/>
        <v>7</v>
      </c>
      <c r="F71" s="16">
        <f t="shared" si="21"/>
        <v>60</v>
      </c>
      <c r="G71" s="16">
        <f t="shared" si="21"/>
        <v>0</v>
      </c>
      <c r="H71" s="16">
        <f t="shared" si="21"/>
        <v>0</v>
      </c>
      <c r="I71" s="16">
        <f t="shared" si="21"/>
        <v>4</v>
      </c>
      <c r="J71" s="16">
        <f t="shared" si="21"/>
        <v>4</v>
      </c>
      <c r="K71" s="16">
        <f t="shared" si="21"/>
        <v>8</v>
      </c>
      <c r="L71" s="16">
        <f t="shared" si="21"/>
        <v>1</v>
      </c>
      <c r="M71" s="16">
        <f t="shared" si="21"/>
        <v>0</v>
      </c>
      <c r="N71" s="16">
        <f t="shared" si="21"/>
        <v>0</v>
      </c>
      <c r="O71" s="16">
        <f t="shared" si="21"/>
        <v>0</v>
      </c>
      <c r="P71" s="16">
        <f t="shared" si="21"/>
        <v>0</v>
      </c>
      <c r="Q71" s="16">
        <f t="shared" si="21"/>
        <v>0</v>
      </c>
      <c r="R71" s="16">
        <f t="shared" si="21"/>
        <v>0</v>
      </c>
      <c r="S71" s="16">
        <f t="shared" si="21"/>
        <v>5</v>
      </c>
      <c r="T71" s="16">
        <f t="shared" si="21"/>
        <v>0</v>
      </c>
      <c r="U71" s="16">
        <f t="shared" si="21"/>
        <v>0</v>
      </c>
      <c r="V71" s="16">
        <f t="shared" si="21"/>
        <v>13</v>
      </c>
      <c r="W71" s="16">
        <f t="shared" si="21"/>
        <v>1</v>
      </c>
      <c r="X71" s="16">
        <f t="shared" si="21"/>
        <v>0</v>
      </c>
      <c r="Y71" s="16">
        <f t="shared" si="21"/>
        <v>80</v>
      </c>
      <c r="Z71" s="16">
        <f t="shared" si="21"/>
        <v>2</v>
      </c>
      <c r="AA71" s="16">
        <f t="shared" si="21"/>
        <v>9</v>
      </c>
      <c r="AB71" s="16">
        <f t="shared" si="21"/>
        <v>0</v>
      </c>
      <c r="AC71" s="16">
        <f t="shared" si="21"/>
        <v>0</v>
      </c>
      <c r="AD71" s="16">
        <f t="shared" si="21"/>
        <v>2</v>
      </c>
      <c r="AE71" s="16">
        <f t="shared" si="21"/>
        <v>11</v>
      </c>
      <c r="AF71" s="16">
        <f t="shared" si="21"/>
        <v>6</v>
      </c>
      <c r="AG71" s="16">
        <f aca="true" t="shared" si="22" ref="AG71:AZ71">+AG68+AG69+AG70</f>
        <v>12</v>
      </c>
      <c r="AH71" s="16">
        <f t="shared" si="22"/>
        <v>6</v>
      </c>
      <c r="AI71" s="16">
        <f t="shared" si="22"/>
        <v>1</v>
      </c>
      <c r="AJ71" s="16">
        <f t="shared" si="22"/>
        <v>0</v>
      </c>
      <c r="AK71" s="16">
        <f t="shared" si="22"/>
        <v>0</v>
      </c>
      <c r="AL71" s="16">
        <f t="shared" si="22"/>
        <v>0</v>
      </c>
      <c r="AM71" s="16">
        <f t="shared" si="22"/>
        <v>0</v>
      </c>
      <c r="AN71" s="16">
        <f t="shared" si="22"/>
        <v>0</v>
      </c>
      <c r="AO71" s="16">
        <f t="shared" si="22"/>
        <v>1</v>
      </c>
      <c r="AP71" s="16">
        <f t="shared" si="22"/>
        <v>0</v>
      </c>
      <c r="AQ71" s="16">
        <f t="shared" si="22"/>
        <v>0</v>
      </c>
      <c r="AR71" s="16">
        <f t="shared" si="22"/>
        <v>0</v>
      </c>
      <c r="AS71" s="16">
        <f t="shared" si="22"/>
        <v>66</v>
      </c>
      <c r="AT71" s="16">
        <f t="shared" si="22"/>
        <v>0</v>
      </c>
      <c r="AU71" s="16">
        <f t="shared" si="22"/>
        <v>0</v>
      </c>
      <c r="AV71" s="16">
        <f t="shared" si="22"/>
        <v>0</v>
      </c>
      <c r="AW71" s="16">
        <f t="shared" si="22"/>
        <v>0</v>
      </c>
      <c r="AX71" s="16">
        <f t="shared" si="22"/>
        <v>1</v>
      </c>
      <c r="AY71" s="16">
        <f t="shared" si="22"/>
        <v>0</v>
      </c>
      <c r="AZ71" s="16">
        <f t="shared" si="22"/>
        <v>0</v>
      </c>
    </row>
    <row r="72" spans="1:52" s="4" customFormat="1" ht="10.5">
      <c r="A72" s="9">
        <v>51</v>
      </c>
      <c r="B72" s="10" t="s">
        <v>67</v>
      </c>
      <c r="C72" s="12">
        <v>173</v>
      </c>
      <c r="D72" s="11">
        <v>0</v>
      </c>
      <c r="E72" s="11">
        <v>0</v>
      </c>
      <c r="F72" s="11">
        <v>3</v>
      </c>
      <c r="G72" s="11">
        <v>0</v>
      </c>
      <c r="H72" s="11">
        <v>0</v>
      </c>
      <c r="I72" s="11">
        <v>1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1</v>
      </c>
      <c r="V72" s="11">
        <v>8</v>
      </c>
      <c r="W72" s="11">
        <v>0</v>
      </c>
      <c r="X72" s="11">
        <v>0</v>
      </c>
      <c r="Y72" s="11">
        <v>12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2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1</v>
      </c>
      <c r="AQ72" s="11">
        <v>0</v>
      </c>
      <c r="AR72" s="11">
        <v>0</v>
      </c>
      <c r="AS72" s="11">
        <v>1</v>
      </c>
      <c r="AT72" s="11">
        <v>0</v>
      </c>
      <c r="AU72" s="11">
        <v>0</v>
      </c>
      <c r="AV72" s="11">
        <v>0</v>
      </c>
      <c r="AW72" s="11">
        <v>1</v>
      </c>
      <c r="AX72" s="11">
        <v>0</v>
      </c>
      <c r="AY72" s="11">
        <v>0</v>
      </c>
      <c r="AZ72" s="11">
        <v>1</v>
      </c>
    </row>
    <row r="73" spans="1:52" s="4" customFormat="1" ht="10.5">
      <c r="A73" s="9">
        <v>52</v>
      </c>
      <c r="B73" s="10" t="s">
        <v>68</v>
      </c>
      <c r="C73" s="12">
        <v>236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</v>
      </c>
      <c r="W73" s="11">
        <v>0</v>
      </c>
      <c r="X73" s="11">
        <v>0</v>
      </c>
      <c r="Y73" s="11">
        <v>0</v>
      </c>
      <c r="Z73" s="11">
        <v>0</v>
      </c>
      <c r="AA73" s="11">
        <v>1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1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1</v>
      </c>
      <c r="AW73" s="11">
        <v>0</v>
      </c>
      <c r="AX73" s="11">
        <v>0</v>
      </c>
      <c r="AY73" s="11">
        <v>0</v>
      </c>
      <c r="AZ73" s="11">
        <v>0</v>
      </c>
    </row>
    <row r="74" spans="1:52" s="4" customFormat="1" ht="10.5">
      <c r="A74" s="9">
        <v>53</v>
      </c>
      <c r="B74" s="10" t="s">
        <v>69</v>
      </c>
      <c r="C74" s="12">
        <v>233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1</v>
      </c>
      <c r="V74" s="11">
        <v>0</v>
      </c>
      <c r="W74" s="11">
        <v>0</v>
      </c>
      <c r="X74" s="11">
        <v>0</v>
      </c>
      <c r="Y74" s="11">
        <v>1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1</v>
      </c>
      <c r="AI74" s="11">
        <v>0</v>
      </c>
      <c r="AJ74" s="11">
        <v>0</v>
      </c>
      <c r="AK74" s="11">
        <v>0</v>
      </c>
      <c r="AL74" s="11">
        <v>1</v>
      </c>
      <c r="AM74" s="11">
        <v>0</v>
      </c>
      <c r="AN74" s="11">
        <v>0</v>
      </c>
      <c r="AO74" s="11">
        <v>1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1</v>
      </c>
    </row>
    <row r="75" spans="1:52" s="18" customFormat="1" ht="10.5">
      <c r="A75" s="14"/>
      <c r="B75" s="15" t="s">
        <v>70</v>
      </c>
      <c r="C75" s="17">
        <f>+C73+C74</f>
        <v>469</v>
      </c>
      <c r="D75" s="16">
        <f aca="true" t="shared" si="23" ref="D75:AI75">+D73+D74+D72</f>
        <v>0</v>
      </c>
      <c r="E75" s="16">
        <f t="shared" si="23"/>
        <v>0</v>
      </c>
      <c r="F75" s="16">
        <f t="shared" si="23"/>
        <v>3</v>
      </c>
      <c r="G75" s="16">
        <f t="shared" si="23"/>
        <v>0</v>
      </c>
      <c r="H75" s="16">
        <f t="shared" si="23"/>
        <v>1</v>
      </c>
      <c r="I75" s="16">
        <f t="shared" si="23"/>
        <v>1</v>
      </c>
      <c r="J75" s="16">
        <f t="shared" si="23"/>
        <v>1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6">
        <f t="shared" si="23"/>
        <v>0</v>
      </c>
      <c r="P75" s="16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2</v>
      </c>
      <c r="V75" s="16">
        <f t="shared" si="23"/>
        <v>9</v>
      </c>
      <c r="W75" s="16">
        <f t="shared" si="23"/>
        <v>0</v>
      </c>
      <c r="X75" s="16">
        <f t="shared" si="23"/>
        <v>0</v>
      </c>
      <c r="Y75" s="16">
        <f t="shared" si="23"/>
        <v>13</v>
      </c>
      <c r="Z75" s="16">
        <f t="shared" si="23"/>
        <v>0</v>
      </c>
      <c r="AA75" s="16">
        <f t="shared" si="23"/>
        <v>1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3</v>
      </c>
      <c r="AI75" s="16">
        <f t="shared" si="23"/>
        <v>0</v>
      </c>
      <c r="AJ75" s="16">
        <f aca="true" t="shared" si="24" ref="AJ75:AZ75">+AJ73+AJ74+AJ72</f>
        <v>0</v>
      </c>
      <c r="AK75" s="16">
        <f t="shared" si="24"/>
        <v>0</v>
      </c>
      <c r="AL75" s="16">
        <f t="shared" si="24"/>
        <v>1</v>
      </c>
      <c r="AM75" s="16">
        <f t="shared" si="24"/>
        <v>0</v>
      </c>
      <c r="AN75" s="16">
        <f t="shared" si="24"/>
        <v>0</v>
      </c>
      <c r="AO75" s="16">
        <f t="shared" si="24"/>
        <v>2</v>
      </c>
      <c r="AP75" s="16">
        <f t="shared" si="24"/>
        <v>1</v>
      </c>
      <c r="AQ75" s="16">
        <f t="shared" si="24"/>
        <v>0</v>
      </c>
      <c r="AR75" s="16">
        <f t="shared" si="24"/>
        <v>0</v>
      </c>
      <c r="AS75" s="16">
        <f t="shared" si="24"/>
        <v>1</v>
      </c>
      <c r="AT75" s="16">
        <f t="shared" si="24"/>
        <v>0</v>
      </c>
      <c r="AU75" s="16">
        <f t="shared" si="24"/>
        <v>0</v>
      </c>
      <c r="AV75" s="16">
        <f t="shared" si="24"/>
        <v>1</v>
      </c>
      <c r="AW75" s="16">
        <f t="shared" si="24"/>
        <v>1</v>
      </c>
      <c r="AX75" s="16">
        <f t="shared" si="24"/>
        <v>0</v>
      </c>
      <c r="AY75" s="16">
        <f t="shared" si="24"/>
        <v>0</v>
      </c>
      <c r="AZ75" s="16">
        <f t="shared" si="24"/>
        <v>2</v>
      </c>
    </row>
    <row r="76" spans="1:52" s="4" customFormat="1" ht="10.5">
      <c r="A76" s="9">
        <v>54</v>
      </c>
      <c r="B76" s="10" t="s">
        <v>71</v>
      </c>
      <c r="C76" s="12">
        <v>385</v>
      </c>
      <c r="D76" s="11">
        <v>1</v>
      </c>
      <c r="E76" s="11">
        <v>0</v>
      </c>
      <c r="F76" s="11">
        <v>6</v>
      </c>
      <c r="G76" s="11">
        <v>0</v>
      </c>
      <c r="H76" s="11">
        <v>0</v>
      </c>
      <c r="I76" s="11">
        <v>0</v>
      </c>
      <c r="J76" s="11">
        <v>0</v>
      </c>
      <c r="K76" s="11">
        <v>4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0</v>
      </c>
      <c r="S76" s="11">
        <v>3</v>
      </c>
      <c r="T76" s="11">
        <v>0</v>
      </c>
      <c r="U76" s="11">
        <v>0</v>
      </c>
      <c r="V76" s="11">
        <v>2</v>
      </c>
      <c r="W76" s="11">
        <v>0</v>
      </c>
      <c r="X76" s="11">
        <v>2</v>
      </c>
      <c r="Y76" s="11">
        <v>12</v>
      </c>
      <c r="Z76" s="11">
        <v>1</v>
      </c>
      <c r="AA76" s="11">
        <v>1</v>
      </c>
      <c r="AB76" s="11">
        <v>1</v>
      </c>
      <c r="AC76" s="11">
        <v>1</v>
      </c>
      <c r="AD76" s="11">
        <v>0</v>
      </c>
      <c r="AE76" s="11">
        <v>4</v>
      </c>
      <c r="AF76" s="11">
        <v>0</v>
      </c>
      <c r="AG76" s="11">
        <v>6</v>
      </c>
      <c r="AH76" s="11">
        <v>0</v>
      </c>
      <c r="AI76" s="11">
        <v>0</v>
      </c>
      <c r="AJ76" s="11">
        <v>0</v>
      </c>
      <c r="AK76" s="11">
        <v>0</v>
      </c>
      <c r="AL76" s="11">
        <v>2</v>
      </c>
      <c r="AM76" s="11">
        <v>0</v>
      </c>
      <c r="AN76" s="11">
        <v>0</v>
      </c>
      <c r="AO76" s="11">
        <v>1</v>
      </c>
      <c r="AP76" s="11">
        <v>0</v>
      </c>
      <c r="AQ76" s="11">
        <v>1</v>
      </c>
      <c r="AR76" s="11">
        <v>0</v>
      </c>
      <c r="AS76" s="11">
        <v>6</v>
      </c>
      <c r="AT76" s="11">
        <v>0</v>
      </c>
      <c r="AU76" s="11">
        <v>0</v>
      </c>
      <c r="AV76" s="11">
        <v>1</v>
      </c>
      <c r="AW76" s="11">
        <v>0</v>
      </c>
      <c r="AX76" s="11">
        <v>0</v>
      </c>
      <c r="AY76" s="11">
        <v>0</v>
      </c>
      <c r="AZ76" s="11">
        <v>0</v>
      </c>
    </row>
    <row r="77" spans="1:52" s="8" customFormat="1" ht="10.5">
      <c r="A77" s="19"/>
      <c r="B77" s="20" t="s">
        <v>72</v>
      </c>
      <c r="C77" s="22">
        <f>+C60+C61+C64+C67+C71+C72+C75+C76</f>
        <v>3618</v>
      </c>
      <c r="D77" s="21">
        <f aca="true" t="shared" si="25" ref="D77:AI77">SUM(D75,D71,D67,D64,D76)</f>
        <v>6</v>
      </c>
      <c r="E77" s="21">
        <f t="shared" si="25"/>
        <v>7</v>
      </c>
      <c r="F77" s="21">
        <f t="shared" si="25"/>
        <v>72</v>
      </c>
      <c r="G77" s="21">
        <f t="shared" si="25"/>
        <v>3</v>
      </c>
      <c r="H77" s="21">
        <f t="shared" si="25"/>
        <v>4</v>
      </c>
      <c r="I77" s="21">
        <f t="shared" si="25"/>
        <v>8</v>
      </c>
      <c r="J77" s="21">
        <f t="shared" si="25"/>
        <v>6</v>
      </c>
      <c r="K77" s="21">
        <f t="shared" si="25"/>
        <v>15</v>
      </c>
      <c r="L77" s="21">
        <f t="shared" si="25"/>
        <v>2</v>
      </c>
      <c r="M77" s="21">
        <f t="shared" si="25"/>
        <v>0</v>
      </c>
      <c r="N77" s="21">
        <f t="shared" si="25"/>
        <v>1</v>
      </c>
      <c r="O77" s="21">
        <f t="shared" si="25"/>
        <v>0</v>
      </c>
      <c r="P77" s="21">
        <f t="shared" si="25"/>
        <v>1</v>
      </c>
      <c r="Q77" s="21">
        <f t="shared" si="25"/>
        <v>1</v>
      </c>
      <c r="R77" s="21">
        <f t="shared" si="25"/>
        <v>0</v>
      </c>
      <c r="S77" s="21">
        <f t="shared" si="25"/>
        <v>8</v>
      </c>
      <c r="T77" s="21">
        <f t="shared" si="25"/>
        <v>1</v>
      </c>
      <c r="U77" s="21">
        <f t="shared" si="25"/>
        <v>4</v>
      </c>
      <c r="V77" s="21">
        <f t="shared" si="25"/>
        <v>29</v>
      </c>
      <c r="W77" s="21">
        <f t="shared" si="25"/>
        <v>3</v>
      </c>
      <c r="X77" s="21">
        <f t="shared" si="25"/>
        <v>12</v>
      </c>
      <c r="Y77" s="21">
        <f t="shared" si="25"/>
        <v>143</v>
      </c>
      <c r="Z77" s="21">
        <f t="shared" si="25"/>
        <v>4</v>
      </c>
      <c r="AA77" s="21">
        <f t="shared" si="25"/>
        <v>17</v>
      </c>
      <c r="AB77" s="21">
        <f t="shared" si="25"/>
        <v>1</v>
      </c>
      <c r="AC77" s="21">
        <f t="shared" si="25"/>
        <v>1</v>
      </c>
      <c r="AD77" s="21">
        <f t="shared" si="25"/>
        <v>2</v>
      </c>
      <c r="AE77" s="21">
        <f t="shared" si="25"/>
        <v>17</v>
      </c>
      <c r="AF77" s="21">
        <f t="shared" si="25"/>
        <v>6</v>
      </c>
      <c r="AG77" s="21">
        <f t="shared" si="25"/>
        <v>29</v>
      </c>
      <c r="AH77" s="21">
        <f t="shared" si="25"/>
        <v>12</v>
      </c>
      <c r="AI77" s="21">
        <f t="shared" si="25"/>
        <v>1</v>
      </c>
      <c r="AJ77" s="21">
        <f aca="true" t="shared" si="26" ref="AJ77:AZ77">SUM(AJ75,AJ71,AJ67,AJ64,AJ76)</f>
        <v>0</v>
      </c>
      <c r="AK77" s="21">
        <f t="shared" si="26"/>
        <v>1</v>
      </c>
      <c r="AL77" s="21">
        <f t="shared" si="26"/>
        <v>5</v>
      </c>
      <c r="AM77" s="21">
        <f t="shared" si="26"/>
        <v>0</v>
      </c>
      <c r="AN77" s="21">
        <f t="shared" si="26"/>
        <v>0</v>
      </c>
      <c r="AO77" s="21">
        <f t="shared" si="26"/>
        <v>6</v>
      </c>
      <c r="AP77" s="21">
        <f t="shared" si="26"/>
        <v>2</v>
      </c>
      <c r="AQ77" s="21">
        <f t="shared" si="26"/>
        <v>1</v>
      </c>
      <c r="AR77" s="21">
        <f t="shared" si="26"/>
        <v>0</v>
      </c>
      <c r="AS77" s="21">
        <f t="shared" si="26"/>
        <v>96</v>
      </c>
      <c r="AT77" s="21">
        <f t="shared" si="26"/>
        <v>0</v>
      </c>
      <c r="AU77" s="21">
        <f t="shared" si="26"/>
        <v>0</v>
      </c>
      <c r="AV77" s="21">
        <f t="shared" si="26"/>
        <v>2</v>
      </c>
      <c r="AW77" s="21">
        <f t="shared" si="26"/>
        <v>4</v>
      </c>
      <c r="AX77" s="21">
        <f t="shared" si="26"/>
        <v>1</v>
      </c>
      <c r="AY77" s="21">
        <f t="shared" si="26"/>
        <v>3</v>
      </c>
      <c r="AZ77" s="21">
        <f t="shared" si="26"/>
        <v>2</v>
      </c>
    </row>
    <row r="78" spans="1:52" s="4" customFormat="1" ht="10.5">
      <c r="A78" s="23"/>
      <c r="B78" s="24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4" customFormat="1" ht="10.5">
      <c r="A79" s="9">
        <v>55</v>
      </c>
      <c r="B79" s="10" t="s">
        <v>73</v>
      </c>
      <c r="C79" s="12">
        <v>351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3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1</v>
      </c>
      <c r="AF79" s="11">
        <v>0</v>
      </c>
      <c r="AG79" s="11">
        <v>1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8</v>
      </c>
      <c r="AN79" s="11">
        <v>1</v>
      </c>
      <c r="AO79" s="11">
        <v>0</v>
      </c>
      <c r="AP79" s="11">
        <v>0</v>
      </c>
      <c r="AQ79" s="11">
        <v>0</v>
      </c>
      <c r="AR79" s="11">
        <v>0</v>
      </c>
      <c r="AS79" s="11">
        <v>2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</row>
    <row r="80" spans="1:52" s="4" customFormat="1" ht="10.5">
      <c r="A80" s="9">
        <v>56</v>
      </c>
      <c r="B80" s="10" t="s">
        <v>74</v>
      </c>
      <c r="C80" s="12">
        <v>343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13</v>
      </c>
      <c r="X80" s="11">
        <v>0</v>
      </c>
      <c r="Y80" s="11">
        <v>0</v>
      </c>
      <c r="Z80" s="11">
        <v>0</v>
      </c>
      <c r="AA80" s="11">
        <v>0</v>
      </c>
      <c r="AB80" s="11">
        <v>1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14</v>
      </c>
      <c r="AN80" s="11">
        <v>3</v>
      </c>
      <c r="AO80" s="11">
        <v>0</v>
      </c>
      <c r="AP80" s="11">
        <v>0</v>
      </c>
      <c r="AQ80" s="11">
        <v>0</v>
      </c>
      <c r="AR80" s="11">
        <v>0</v>
      </c>
      <c r="AS80" s="11">
        <v>1</v>
      </c>
      <c r="AT80" s="11">
        <v>0</v>
      </c>
      <c r="AU80" s="11">
        <v>0</v>
      </c>
      <c r="AV80" s="11">
        <v>0</v>
      </c>
      <c r="AW80" s="11">
        <v>3</v>
      </c>
      <c r="AX80" s="11">
        <v>1</v>
      </c>
      <c r="AY80" s="11">
        <v>0</v>
      </c>
      <c r="AZ80" s="11">
        <v>0</v>
      </c>
    </row>
    <row r="81" spans="1:52" s="4" customFormat="1" ht="10.5">
      <c r="A81" s="9">
        <v>57</v>
      </c>
      <c r="B81" s="10" t="s">
        <v>75</v>
      </c>
      <c r="C81" s="12">
        <v>360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1</v>
      </c>
      <c r="T81" s="11">
        <v>0</v>
      </c>
      <c r="U81" s="11">
        <v>0</v>
      </c>
      <c r="V81" s="11">
        <v>0</v>
      </c>
      <c r="W81" s="11">
        <v>3</v>
      </c>
      <c r="X81" s="11">
        <v>0</v>
      </c>
      <c r="Y81" s="11">
        <v>1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1</v>
      </c>
      <c r="AM81" s="11">
        <v>8</v>
      </c>
      <c r="AN81" s="11">
        <v>1</v>
      </c>
      <c r="AO81" s="11">
        <v>1</v>
      </c>
      <c r="AP81" s="11">
        <v>1</v>
      </c>
      <c r="AQ81" s="11">
        <v>0</v>
      </c>
      <c r="AR81" s="11">
        <v>0</v>
      </c>
      <c r="AS81" s="11">
        <v>1</v>
      </c>
      <c r="AT81" s="11">
        <v>0</v>
      </c>
      <c r="AU81" s="11">
        <v>1</v>
      </c>
      <c r="AV81" s="11">
        <v>0</v>
      </c>
      <c r="AW81" s="11">
        <v>1</v>
      </c>
      <c r="AX81" s="11">
        <v>0</v>
      </c>
      <c r="AY81" s="11">
        <v>0</v>
      </c>
      <c r="AZ81" s="11">
        <v>0</v>
      </c>
    </row>
    <row r="82" spans="1:52" s="4" customFormat="1" ht="10.5">
      <c r="A82" s="9">
        <v>58</v>
      </c>
      <c r="B82" s="10" t="s">
        <v>76</v>
      </c>
      <c r="C82" s="12">
        <v>353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1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1</v>
      </c>
      <c r="W82" s="11">
        <v>19</v>
      </c>
      <c r="X82" s="11">
        <v>0</v>
      </c>
      <c r="Y82" s="11">
        <v>0</v>
      </c>
      <c r="Z82" s="11">
        <v>0</v>
      </c>
      <c r="AA82" s="11">
        <v>0</v>
      </c>
      <c r="AB82" s="11">
        <v>1</v>
      </c>
      <c r="AC82" s="11">
        <v>1</v>
      </c>
      <c r="AD82" s="11">
        <v>0</v>
      </c>
      <c r="AE82" s="11">
        <v>1</v>
      </c>
      <c r="AF82" s="11">
        <v>0</v>
      </c>
      <c r="AG82" s="11">
        <v>0</v>
      </c>
      <c r="AH82" s="11">
        <v>0</v>
      </c>
      <c r="AI82" s="11">
        <v>2</v>
      </c>
      <c r="AJ82" s="11">
        <v>0</v>
      </c>
      <c r="AK82" s="11">
        <v>0</v>
      </c>
      <c r="AL82" s="11">
        <v>0</v>
      </c>
      <c r="AM82" s="11">
        <v>27</v>
      </c>
      <c r="AN82" s="11">
        <v>8</v>
      </c>
      <c r="AO82" s="11">
        <v>2</v>
      </c>
      <c r="AP82" s="11">
        <v>0</v>
      </c>
      <c r="AQ82" s="11">
        <v>0</v>
      </c>
      <c r="AR82" s="11">
        <v>0</v>
      </c>
      <c r="AS82" s="11">
        <v>0</v>
      </c>
      <c r="AT82" s="11">
        <v>1</v>
      </c>
      <c r="AU82" s="11">
        <v>0</v>
      </c>
      <c r="AV82" s="11">
        <v>0</v>
      </c>
      <c r="AW82" s="11">
        <v>5</v>
      </c>
      <c r="AX82" s="11">
        <v>0</v>
      </c>
      <c r="AY82" s="11">
        <v>0</v>
      </c>
      <c r="AZ82" s="11">
        <v>0</v>
      </c>
    </row>
    <row r="83" spans="1:52" s="4" customFormat="1" ht="10.5">
      <c r="A83" s="9">
        <v>59</v>
      </c>
      <c r="B83" s="10" t="s">
        <v>77</v>
      </c>
      <c r="C83" s="12">
        <v>361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1</v>
      </c>
      <c r="W83" s="11">
        <v>8</v>
      </c>
      <c r="X83" s="11">
        <v>0</v>
      </c>
      <c r="Y83" s="11">
        <v>0</v>
      </c>
      <c r="Z83" s="11">
        <v>1</v>
      </c>
      <c r="AA83" s="11">
        <v>0</v>
      </c>
      <c r="AB83" s="11">
        <v>0</v>
      </c>
      <c r="AC83" s="11">
        <v>0</v>
      </c>
      <c r="AD83" s="11">
        <v>0</v>
      </c>
      <c r="AE83" s="11">
        <v>4</v>
      </c>
      <c r="AF83" s="11">
        <v>1</v>
      </c>
      <c r="AG83" s="11">
        <v>1</v>
      </c>
      <c r="AH83" s="11">
        <v>1</v>
      </c>
      <c r="AI83" s="11">
        <v>0</v>
      </c>
      <c r="AJ83" s="11">
        <v>0</v>
      </c>
      <c r="AK83" s="11">
        <v>0</v>
      </c>
      <c r="AL83" s="11">
        <v>0</v>
      </c>
      <c r="AM83" s="11">
        <v>31</v>
      </c>
      <c r="AN83" s="11">
        <v>7</v>
      </c>
      <c r="AO83" s="11">
        <v>0</v>
      </c>
      <c r="AP83" s="11">
        <v>0</v>
      </c>
      <c r="AQ83" s="11">
        <v>0</v>
      </c>
      <c r="AR83" s="11">
        <v>0</v>
      </c>
      <c r="AS83" s="11">
        <v>3</v>
      </c>
      <c r="AT83" s="11">
        <v>0</v>
      </c>
      <c r="AU83" s="11">
        <v>3</v>
      </c>
      <c r="AV83" s="11">
        <v>0</v>
      </c>
      <c r="AW83" s="11">
        <v>2</v>
      </c>
      <c r="AX83" s="11">
        <v>1</v>
      </c>
      <c r="AY83" s="11">
        <v>1</v>
      </c>
      <c r="AZ83" s="11">
        <v>0</v>
      </c>
    </row>
    <row r="84" spans="1:52" s="18" customFormat="1" ht="10.5">
      <c r="A84" s="14"/>
      <c r="B84" s="15" t="s">
        <v>78</v>
      </c>
      <c r="C84" s="17">
        <f aca="true" t="shared" si="27" ref="C84:AF84">SUM(C79:C83)</f>
        <v>1768</v>
      </c>
      <c r="D84" s="16">
        <f t="shared" si="27"/>
        <v>0</v>
      </c>
      <c r="E84" s="16">
        <f t="shared" si="27"/>
        <v>0</v>
      </c>
      <c r="F84" s="16">
        <f t="shared" si="27"/>
        <v>0</v>
      </c>
      <c r="G84" s="16">
        <f t="shared" si="27"/>
        <v>0</v>
      </c>
      <c r="H84" s="16">
        <f t="shared" si="27"/>
        <v>2</v>
      </c>
      <c r="I84" s="16">
        <f t="shared" si="27"/>
        <v>1</v>
      </c>
      <c r="J84" s="16">
        <f t="shared" si="27"/>
        <v>1</v>
      </c>
      <c r="K84" s="16">
        <f t="shared" si="27"/>
        <v>2</v>
      </c>
      <c r="L84" s="16">
        <f t="shared" si="27"/>
        <v>1</v>
      </c>
      <c r="M84" s="16">
        <f t="shared" si="27"/>
        <v>0</v>
      </c>
      <c r="N84" s="16">
        <f t="shared" si="27"/>
        <v>0</v>
      </c>
      <c r="O84" s="16">
        <f t="shared" si="27"/>
        <v>2</v>
      </c>
      <c r="P84" s="16">
        <f t="shared" si="27"/>
        <v>0</v>
      </c>
      <c r="Q84" s="16">
        <f t="shared" si="27"/>
        <v>0</v>
      </c>
      <c r="R84" s="16">
        <f t="shared" si="27"/>
        <v>0</v>
      </c>
      <c r="S84" s="16">
        <f t="shared" si="27"/>
        <v>1</v>
      </c>
      <c r="T84" s="16">
        <f t="shared" si="27"/>
        <v>0</v>
      </c>
      <c r="U84" s="16">
        <f t="shared" si="27"/>
        <v>0</v>
      </c>
      <c r="V84" s="16">
        <f t="shared" si="27"/>
        <v>2</v>
      </c>
      <c r="W84" s="16">
        <f t="shared" si="27"/>
        <v>46</v>
      </c>
      <c r="X84" s="16">
        <f t="shared" si="27"/>
        <v>0</v>
      </c>
      <c r="Y84" s="16">
        <f t="shared" si="27"/>
        <v>1</v>
      </c>
      <c r="Z84" s="16">
        <f t="shared" si="27"/>
        <v>1</v>
      </c>
      <c r="AA84" s="16">
        <f t="shared" si="27"/>
        <v>0</v>
      </c>
      <c r="AB84" s="16">
        <f t="shared" si="27"/>
        <v>2</v>
      </c>
      <c r="AC84" s="16">
        <f t="shared" si="27"/>
        <v>1</v>
      </c>
      <c r="AD84" s="16">
        <f t="shared" si="27"/>
        <v>0</v>
      </c>
      <c r="AE84" s="16">
        <f t="shared" si="27"/>
        <v>6</v>
      </c>
      <c r="AF84" s="16">
        <f t="shared" si="27"/>
        <v>1</v>
      </c>
      <c r="AG84" s="16">
        <f aca="true" t="shared" si="28" ref="AG84:AZ84">SUM(AG79:AG83)</f>
        <v>2</v>
      </c>
      <c r="AH84" s="16">
        <f t="shared" si="28"/>
        <v>1</v>
      </c>
      <c r="AI84" s="16">
        <f t="shared" si="28"/>
        <v>2</v>
      </c>
      <c r="AJ84" s="16">
        <f t="shared" si="28"/>
        <v>0</v>
      </c>
      <c r="AK84" s="16">
        <f t="shared" si="28"/>
        <v>0</v>
      </c>
      <c r="AL84" s="16">
        <f t="shared" si="28"/>
        <v>1</v>
      </c>
      <c r="AM84" s="16">
        <f t="shared" si="28"/>
        <v>88</v>
      </c>
      <c r="AN84" s="16">
        <f t="shared" si="28"/>
        <v>20</v>
      </c>
      <c r="AO84" s="16">
        <f t="shared" si="28"/>
        <v>3</v>
      </c>
      <c r="AP84" s="16">
        <f t="shared" si="28"/>
        <v>1</v>
      </c>
      <c r="AQ84" s="16">
        <f t="shared" si="28"/>
        <v>0</v>
      </c>
      <c r="AR84" s="16">
        <f t="shared" si="28"/>
        <v>0</v>
      </c>
      <c r="AS84" s="16">
        <f t="shared" si="28"/>
        <v>7</v>
      </c>
      <c r="AT84" s="16">
        <f t="shared" si="28"/>
        <v>1</v>
      </c>
      <c r="AU84" s="16">
        <f t="shared" si="28"/>
        <v>4</v>
      </c>
      <c r="AV84" s="16">
        <f t="shared" si="28"/>
        <v>0</v>
      </c>
      <c r="AW84" s="16">
        <f t="shared" si="28"/>
        <v>11</v>
      </c>
      <c r="AX84" s="16">
        <f t="shared" si="28"/>
        <v>2</v>
      </c>
      <c r="AY84" s="16">
        <f t="shared" si="28"/>
        <v>1</v>
      </c>
      <c r="AZ84" s="16">
        <f t="shared" si="28"/>
        <v>0</v>
      </c>
    </row>
    <row r="85" spans="1:52" s="4" customFormat="1" ht="10.5">
      <c r="A85" s="9">
        <v>60</v>
      </c>
      <c r="B85" s="10" t="s">
        <v>79</v>
      </c>
      <c r="C85" s="12">
        <v>341</v>
      </c>
      <c r="D85" s="11">
        <v>1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1</v>
      </c>
      <c r="R85" s="11">
        <v>1</v>
      </c>
      <c r="S85" s="11">
        <v>1</v>
      </c>
      <c r="T85" s="11">
        <v>0</v>
      </c>
      <c r="U85" s="11">
        <v>0</v>
      </c>
      <c r="V85" s="11">
        <v>1</v>
      </c>
      <c r="W85" s="11">
        <v>6</v>
      </c>
      <c r="X85" s="11">
        <v>0</v>
      </c>
      <c r="Y85" s="11">
        <v>0</v>
      </c>
      <c r="Z85" s="11">
        <v>1</v>
      </c>
      <c r="AA85" s="11">
        <v>0</v>
      </c>
      <c r="AB85" s="11">
        <v>1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3</v>
      </c>
      <c r="AJ85" s="11">
        <v>0</v>
      </c>
      <c r="AK85" s="11">
        <v>0</v>
      </c>
      <c r="AL85" s="11">
        <v>0</v>
      </c>
      <c r="AM85" s="11">
        <v>7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4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1</v>
      </c>
    </row>
    <row r="86" spans="1:52" s="4" customFormat="1" ht="10.5">
      <c r="A86" s="9">
        <v>61</v>
      </c>
      <c r="B86" s="10" t="s">
        <v>80</v>
      </c>
      <c r="C86" s="12">
        <v>348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</v>
      </c>
      <c r="R86" s="11">
        <v>0</v>
      </c>
      <c r="S86" s="11">
        <v>0</v>
      </c>
      <c r="T86" s="11">
        <v>0</v>
      </c>
      <c r="U86" s="11">
        <v>1</v>
      </c>
      <c r="V86" s="11">
        <v>0</v>
      </c>
      <c r="W86" s="11">
        <v>3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1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1</v>
      </c>
      <c r="AK86" s="11">
        <v>0</v>
      </c>
      <c r="AL86" s="11">
        <v>0</v>
      </c>
      <c r="AM86" s="11">
        <v>4</v>
      </c>
      <c r="AN86" s="11">
        <v>1</v>
      </c>
      <c r="AO86" s="11">
        <v>0</v>
      </c>
      <c r="AP86" s="11">
        <v>1</v>
      </c>
      <c r="AQ86" s="11">
        <v>0</v>
      </c>
      <c r="AR86" s="11">
        <v>0</v>
      </c>
      <c r="AS86" s="11">
        <v>3</v>
      </c>
      <c r="AT86" s="11">
        <v>0</v>
      </c>
      <c r="AU86" s="11">
        <v>0</v>
      </c>
      <c r="AV86" s="11">
        <v>1</v>
      </c>
      <c r="AW86" s="11">
        <v>0</v>
      </c>
      <c r="AX86" s="11">
        <v>0</v>
      </c>
      <c r="AY86" s="11">
        <v>0</v>
      </c>
      <c r="AZ86" s="11">
        <v>0</v>
      </c>
    </row>
    <row r="87" spans="1:52" s="18" customFormat="1" ht="10.5">
      <c r="A87" s="14"/>
      <c r="B87" s="15" t="s">
        <v>81</v>
      </c>
      <c r="C87" s="17">
        <f aca="true" t="shared" si="29" ref="C87:AF87">+C85+C86</f>
        <v>689</v>
      </c>
      <c r="D87" s="16">
        <f t="shared" si="29"/>
        <v>1</v>
      </c>
      <c r="E87" s="16">
        <f t="shared" si="29"/>
        <v>0</v>
      </c>
      <c r="F87" s="16">
        <f t="shared" si="29"/>
        <v>0</v>
      </c>
      <c r="G87" s="16">
        <f t="shared" si="29"/>
        <v>1</v>
      </c>
      <c r="H87" s="16">
        <f t="shared" si="29"/>
        <v>2</v>
      </c>
      <c r="I87" s="16">
        <f t="shared" si="29"/>
        <v>0</v>
      </c>
      <c r="J87" s="16">
        <f t="shared" si="29"/>
        <v>0</v>
      </c>
      <c r="K87" s="16">
        <f t="shared" si="29"/>
        <v>0</v>
      </c>
      <c r="L87" s="16">
        <f t="shared" si="29"/>
        <v>0</v>
      </c>
      <c r="M87" s="16">
        <f t="shared" si="29"/>
        <v>0</v>
      </c>
      <c r="N87" s="16">
        <f t="shared" si="29"/>
        <v>0</v>
      </c>
      <c r="O87" s="16">
        <f t="shared" si="29"/>
        <v>0</v>
      </c>
      <c r="P87" s="16">
        <f t="shared" si="29"/>
        <v>0</v>
      </c>
      <c r="Q87" s="16">
        <f t="shared" si="29"/>
        <v>2</v>
      </c>
      <c r="R87" s="16">
        <f t="shared" si="29"/>
        <v>1</v>
      </c>
      <c r="S87" s="16">
        <f t="shared" si="29"/>
        <v>1</v>
      </c>
      <c r="T87" s="16">
        <f t="shared" si="29"/>
        <v>0</v>
      </c>
      <c r="U87" s="16">
        <f t="shared" si="29"/>
        <v>1</v>
      </c>
      <c r="V87" s="16">
        <f t="shared" si="29"/>
        <v>1</v>
      </c>
      <c r="W87" s="16">
        <f t="shared" si="29"/>
        <v>9</v>
      </c>
      <c r="X87" s="16">
        <f t="shared" si="29"/>
        <v>0</v>
      </c>
      <c r="Y87" s="16">
        <f t="shared" si="29"/>
        <v>0</v>
      </c>
      <c r="Z87" s="16">
        <f t="shared" si="29"/>
        <v>1</v>
      </c>
      <c r="AA87" s="16">
        <f t="shared" si="29"/>
        <v>0</v>
      </c>
      <c r="AB87" s="16">
        <f t="shared" si="29"/>
        <v>1</v>
      </c>
      <c r="AC87" s="16">
        <f t="shared" si="29"/>
        <v>0</v>
      </c>
      <c r="AD87" s="16">
        <f t="shared" si="29"/>
        <v>1</v>
      </c>
      <c r="AE87" s="16">
        <f t="shared" si="29"/>
        <v>0</v>
      </c>
      <c r="AF87" s="16">
        <f t="shared" si="29"/>
        <v>0</v>
      </c>
      <c r="AG87" s="16">
        <f aca="true" t="shared" si="30" ref="AG87:AZ87">+AG85+AG86</f>
        <v>0</v>
      </c>
      <c r="AH87" s="16">
        <f t="shared" si="30"/>
        <v>0</v>
      </c>
      <c r="AI87" s="16">
        <f t="shared" si="30"/>
        <v>3</v>
      </c>
      <c r="AJ87" s="16">
        <f t="shared" si="30"/>
        <v>1</v>
      </c>
      <c r="AK87" s="16">
        <f t="shared" si="30"/>
        <v>0</v>
      </c>
      <c r="AL87" s="16">
        <f t="shared" si="30"/>
        <v>0</v>
      </c>
      <c r="AM87" s="16">
        <f t="shared" si="30"/>
        <v>11</v>
      </c>
      <c r="AN87" s="16">
        <f t="shared" si="30"/>
        <v>1</v>
      </c>
      <c r="AO87" s="16">
        <f t="shared" si="30"/>
        <v>0</v>
      </c>
      <c r="AP87" s="16">
        <f t="shared" si="30"/>
        <v>1</v>
      </c>
      <c r="AQ87" s="16">
        <f t="shared" si="30"/>
        <v>0</v>
      </c>
      <c r="AR87" s="16">
        <f t="shared" si="30"/>
        <v>0</v>
      </c>
      <c r="AS87" s="16">
        <f t="shared" si="30"/>
        <v>7</v>
      </c>
      <c r="AT87" s="16">
        <f t="shared" si="30"/>
        <v>0</v>
      </c>
      <c r="AU87" s="16">
        <f t="shared" si="30"/>
        <v>0</v>
      </c>
      <c r="AV87" s="16">
        <f t="shared" si="30"/>
        <v>1</v>
      </c>
      <c r="AW87" s="16">
        <f t="shared" si="30"/>
        <v>0</v>
      </c>
      <c r="AX87" s="16">
        <f t="shared" si="30"/>
        <v>0</v>
      </c>
      <c r="AY87" s="16">
        <f t="shared" si="30"/>
        <v>0</v>
      </c>
      <c r="AZ87" s="16">
        <f t="shared" si="30"/>
        <v>1</v>
      </c>
    </row>
    <row r="88" spans="1:52" s="4" customFormat="1" ht="10.5">
      <c r="A88" s="9">
        <v>62</v>
      </c>
      <c r="B88" s="10" t="s">
        <v>82</v>
      </c>
      <c r="C88" s="12">
        <v>423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1</v>
      </c>
      <c r="U88" s="11">
        <v>0</v>
      </c>
      <c r="V88" s="11">
        <v>1</v>
      </c>
      <c r="W88" s="11">
        <v>34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2</v>
      </c>
      <c r="AE88" s="11">
        <v>1</v>
      </c>
      <c r="AF88" s="11">
        <v>0</v>
      </c>
      <c r="AG88" s="11">
        <v>0</v>
      </c>
      <c r="AH88" s="11">
        <v>0</v>
      </c>
      <c r="AI88" s="11">
        <v>12</v>
      </c>
      <c r="AJ88" s="11">
        <v>0</v>
      </c>
      <c r="AK88" s="11">
        <v>0</v>
      </c>
      <c r="AL88" s="11">
        <v>0</v>
      </c>
      <c r="AM88" s="11">
        <v>25</v>
      </c>
      <c r="AN88" s="11">
        <v>0</v>
      </c>
      <c r="AO88" s="11">
        <v>1</v>
      </c>
      <c r="AP88" s="11">
        <v>0</v>
      </c>
      <c r="AQ88" s="11">
        <v>0</v>
      </c>
      <c r="AR88" s="11">
        <v>0</v>
      </c>
      <c r="AS88" s="11">
        <v>4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</row>
    <row r="89" spans="1:52" s="4" customFormat="1" ht="10.5">
      <c r="A89" s="9">
        <v>63</v>
      </c>
      <c r="B89" s="10" t="s">
        <v>83</v>
      </c>
      <c r="C89" s="12">
        <v>425</v>
      </c>
      <c r="D89" s="11">
        <v>2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6</v>
      </c>
      <c r="V89" s="11">
        <v>0</v>
      </c>
      <c r="W89" s="11">
        <v>46</v>
      </c>
      <c r="X89" s="11">
        <v>0</v>
      </c>
      <c r="Y89" s="11">
        <v>1</v>
      </c>
      <c r="Z89" s="11">
        <v>0</v>
      </c>
      <c r="AA89" s="11">
        <v>1</v>
      </c>
      <c r="AB89" s="11">
        <v>0</v>
      </c>
      <c r="AC89" s="11">
        <v>0</v>
      </c>
      <c r="AD89" s="11">
        <v>1</v>
      </c>
      <c r="AE89" s="11">
        <v>5</v>
      </c>
      <c r="AF89" s="11">
        <v>0</v>
      </c>
      <c r="AG89" s="11">
        <v>3</v>
      </c>
      <c r="AH89" s="11">
        <v>14</v>
      </c>
      <c r="AI89" s="11">
        <v>0</v>
      </c>
      <c r="AJ89" s="11">
        <v>0</v>
      </c>
      <c r="AK89" s="11">
        <v>0</v>
      </c>
      <c r="AL89" s="11">
        <v>0</v>
      </c>
      <c r="AM89" s="11">
        <v>30</v>
      </c>
      <c r="AN89" s="11">
        <v>2</v>
      </c>
      <c r="AO89" s="11">
        <v>3</v>
      </c>
      <c r="AP89" s="11">
        <v>0</v>
      </c>
      <c r="AQ89" s="11">
        <v>0</v>
      </c>
      <c r="AR89" s="11">
        <v>1</v>
      </c>
      <c r="AS89" s="11">
        <v>19</v>
      </c>
      <c r="AT89" s="11">
        <v>0</v>
      </c>
      <c r="AU89" s="11">
        <v>0</v>
      </c>
      <c r="AV89" s="11">
        <v>0</v>
      </c>
      <c r="AW89" s="11">
        <v>3</v>
      </c>
      <c r="AX89" s="11">
        <v>0</v>
      </c>
      <c r="AY89" s="11">
        <v>0</v>
      </c>
      <c r="AZ89" s="11">
        <v>0</v>
      </c>
    </row>
    <row r="90" spans="1:52" s="4" customFormat="1" ht="10.5">
      <c r="A90" s="9">
        <v>64</v>
      </c>
      <c r="B90" s="10" t="s">
        <v>84</v>
      </c>
      <c r="C90" s="12">
        <v>420</v>
      </c>
      <c r="D90" s="11">
        <v>0</v>
      </c>
      <c r="E90" s="11">
        <v>0</v>
      </c>
      <c r="F90" s="11">
        <v>0</v>
      </c>
      <c r="G90" s="11">
        <v>0</v>
      </c>
      <c r="H90" s="11">
        <v>2</v>
      </c>
      <c r="I90" s="11">
        <v>0</v>
      </c>
      <c r="J90" s="11">
        <v>1</v>
      </c>
      <c r="K90" s="11">
        <v>0</v>
      </c>
      <c r="L90" s="11">
        <v>1</v>
      </c>
      <c r="M90" s="11">
        <v>2</v>
      </c>
      <c r="N90" s="11">
        <v>1</v>
      </c>
      <c r="O90" s="11">
        <v>1</v>
      </c>
      <c r="P90" s="11">
        <v>1</v>
      </c>
      <c r="Q90" s="11">
        <v>0</v>
      </c>
      <c r="R90" s="11">
        <v>1</v>
      </c>
      <c r="S90" s="11">
        <v>1</v>
      </c>
      <c r="T90" s="11">
        <v>1</v>
      </c>
      <c r="U90" s="11">
        <v>2</v>
      </c>
      <c r="V90" s="11">
        <v>1</v>
      </c>
      <c r="W90" s="11">
        <v>21</v>
      </c>
      <c r="X90" s="11">
        <v>0</v>
      </c>
      <c r="Y90" s="11">
        <v>0</v>
      </c>
      <c r="Z90" s="11">
        <v>0</v>
      </c>
      <c r="AA90" s="11">
        <v>1</v>
      </c>
      <c r="AB90" s="11">
        <v>0</v>
      </c>
      <c r="AC90" s="11">
        <v>0</v>
      </c>
      <c r="AD90" s="11">
        <v>0</v>
      </c>
      <c r="AE90" s="11">
        <v>1</v>
      </c>
      <c r="AF90" s="11">
        <v>0</v>
      </c>
      <c r="AG90" s="11">
        <v>0</v>
      </c>
      <c r="AH90" s="11">
        <v>0</v>
      </c>
      <c r="AI90" s="11">
        <v>10</v>
      </c>
      <c r="AJ90" s="11">
        <v>0</v>
      </c>
      <c r="AK90" s="11">
        <v>1</v>
      </c>
      <c r="AL90" s="11">
        <v>0</v>
      </c>
      <c r="AM90" s="11">
        <v>15</v>
      </c>
      <c r="AN90" s="11">
        <v>2</v>
      </c>
      <c r="AO90" s="11">
        <v>0</v>
      </c>
      <c r="AP90" s="11">
        <v>0</v>
      </c>
      <c r="AQ90" s="11">
        <v>0</v>
      </c>
      <c r="AR90" s="11">
        <v>0</v>
      </c>
      <c r="AS90" s="11">
        <v>11</v>
      </c>
      <c r="AT90" s="11">
        <v>0</v>
      </c>
      <c r="AU90" s="11">
        <v>2</v>
      </c>
      <c r="AV90" s="11">
        <v>1</v>
      </c>
      <c r="AW90" s="11">
        <v>0</v>
      </c>
      <c r="AX90" s="11">
        <v>2</v>
      </c>
      <c r="AY90" s="11">
        <v>0</v>
      </c>
      <c r="AZ90" s="11">
        <v>0</v>
      </c>
    </row>
    <row r="91" spans="1:52" s="4" customFormat="1" ht="10.5">
      <c r="A91" s="9">
        <v>65</v>
      </c>
      <c r="B91" s="10" t="s">
        <v>85</v>
      </c>
      <c r="C91" s="12">
        <v>463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2</v>
      </c>
      <c r="M91" s="11">
        <v>0</v>
      </c>
      <c r="N91" s="11">
        <v>1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</v>
      </c>
      <c r="V91" s="11">
        <v>1</v>
      </c>
      <c r="W91" s="11">
        <v>43</v>
      </c>
      <c r="X91" s="11">
        <v>0</v>
      </c>
      <c r="Y91" s="11">
        <v>0</v>
      </c>
      <c r="Z91" s="11">
        <v>1</v>
      </c>
      <c r="AA91" s="11">
        <v>0</v>
      </c>
      <c r="AB91" s="11">
        <v>0</v>
      </c>
      <c r="AC91" s="11">
        <v>0</v>
      </c>
      <c r="AD91" s="11">
        <v>1</v>
      </c>
      <c r="AE91" s="11">
        <v>6</v>
      </c>
      <c r="AF91" s="11">
        <v>1</v>
      </c>
      <c r="AG91" s="11">
        <v>0</v>
      </c>
      <c r="AH91" s="11">
        <v>0</v>
      </c>
      <c r="AI91" s="11">
        <v>11</v>
      </c>
      <c r="AJ91" s="11">
        <v>2</v>
      </c>
      <c r="AK91" s="11">
        <v>0</v>
      </c>
      <c r="AL91" s="11">
        <v>0</v>
      </c>
      <c r="AM91" s="11">
        <v>22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14</v>
      </c>
      <c r="AT91" s="11">
        <v>0</v>
      </c>
      <c r="AU91" s="11">
        <v>1</v>
      </c>
      <c r="AV91" s="11">
        <v>2</v>
      </c>
      <c r="AW91" s="11">
        <v>3</v>
      </c>
      <c r="AX91" s="11">
        <v>0</v>
      </c>
      <c r="AY91" s="11">
        <v>1</v>
      </c>
      <c r="AZ91" s="11">
        <v>0</v>
      </c>
    </row>
    <row r="92" spans="1:52" s="18" customFormat="1" ht="10.5">
      <c r="A92" s="14"/>
      <c r="B92" s="15" t="s">
        <v>86</v>
      </c>
      <c r="C92" s="17">
        <f aca="true" t="shared" si="31" ref="C92:AF92">+C88+C89+C90+C91</f>
        <v>1731</v>
      </c>
      <c r="D92" s="16">
        <f t="shared" si="31"/>
        <v>2</v>
      </c>
      <c r="E92" s="16">
        <f t="shared" si="31"/>
        <v>0</v>
      </c>
      <c r="F92" s="16">
        <f t="shared" si="31"/>
        <v>0</v>
      </c>
      <c r="G92" s="16">
        <f t="shared" si="31"/>
        <v>0</v>
      </c>
      <c r="H92" s="16">
        <f t="shared" si="31"/>
        <v>3</v>
      </c>
      <c r="I92" s="16">
        <f t="shared" si="31"/>
        <v>0</v>
      </c>
      <c r="J92" s="16">
        <f t="shared" si="31"/>
        <v>1</v>
      </c>
      <c r="K92" s="16">
        <f t="shared" si="31"/>
        <v>2</v>
      </c>
      <c r="L92" s="16">
        <f t="shared" si="31"/>
        <v>3</v>
      </c>
      <c r="M92" s="16">
        <f t="shared" si="31"/>
        <v>2</v>
      </c>
      <c r="N92" s="16">
        <f t="shared" si="31"/>
        <v>2</v>
      </c>
      <c r="O92" s="16">
        <f t="shared" si="31"/>
        <v>1</v>
      </c>
      <c r="P92" s="16">
        <f t="shared" si="31"/>
        <v>1</v>
      </c>
      <c r="Q92" s="16">
        <f t="shared" si="31"/>
        <v>0</v>
      </c>
      <c r="R92" s="16">
        <f t="shared" si="31"/>
        <v>1</v>
      </c>
      <c r="S92" s="16">
        <f t="shared" si="31"/>
        <v>1</v>
      </c>
      <c r="T92" s="16">
        <f t="shared" si="31"/>
        <v>2</v>
      </c>
      <c r="U92" s="16">
        <f t="shared" si="31"/>
        <v>9</v>
      </c>
      <c r="V92" s="16">
        <f t="shared" si="31"/>
        <v>3</v>
      </c>
      <c r="W92" s="16">
        <f t="shared" si="31"/>
        <v>144</v>
      </c>
      <c r="X92" s="16">
        <f t="shared" si="31"/>
        <v>0</v>
      </c>
      <c r="Y92" s="16">
        <f t="shared" si="31"/>
        <v>1</v>
      </c>
      <c r="Z92" s="16">
        <f t="shared" si="31"/>
        <v>1</v>
      </c>
      <c r="AA92" s="16">
        <f t="shared" si="31"/>
        <v>2</v>
      </c>
      <c r="AB92" s="16">
        <f t="shared" si="31"/>
        <v>0</v>
      </c>
      <c r="AC92" s="16">
        <f t="shared" si="31"/>
        <v>0</v>
      </c>
      <c r="AD92" s="16">
        <f t="shared" si="31"/>
        <v>4</v>
      </c>
      <c r="AE92" s="16">
        <f t="shared" si="31"/>
        <v>13</v>
      </c>
      <c r="AF92" s="16">
        <f t="shared" si="31"/>
        <v>1</v>
      </c>
      <c r="AG92" s="16">
        <f aca="true" t="shared" si="32" ref="AG92:AZ92">+AG88+AG89+AG90+AG91</f>
        <v>3</v>
      </c>
      <c r="AH92" s="16">
        <f t="shared" si="32"/>
        <v>14</v>
      </c>
      <c r="AI92" s="16">
        <f t="shared" si="32"/>
        <v>33</v>
      </c>
      <c r="AJ92" s="16">
        <f t="shared" si="32"/>
        <v>2</v>
      </c>
      <c r="AK92" s="16">
        <f t="shared" si="32"/>
        <v>1</v>
      </c>
      <c r="AL92" s="16">
        <f t="shared" si="32"/>
        <v>0</v>
      </c>
      <c r="AM92" s="16">
        <f t="shared" si="32"/>
        <v>92</v>
      </c>
      <c r="AN92" s="16">
        <f t="shared" si="32"/>
        <v>4</v>
      </c>
      <c r="AO92" s="16">
        <f t="shared" si="32"/>
        <v>4</v>
      </c>
      <c r="AP92" s="16">
        <f t="shared" si="32"/>
        <v>0</v>
      </c>
      <c r="AQ92" s="16">
        <f t="shared" si="32"/>
        <v>0</v>
      </c>
      <c r="AR92" s="16">
        <f t="shared" si="32"/>
        <v>1</v>
      </c>
      <c r="AS92" s="16">
        <f t="shared" si="32"/>
        <v>48</v>
      </c>
      <c r="AT92" s="16">
        <f t="shared" si="32"/>
        <v>0</v>
      </c>
      <c r="AU92" s="16">
        <f t="shared" si="32"/>
        <v>3</v>
      </c>
      <c r="AV92" s="16">
        <f t="shared" si="32"/>
        <v>3</v>
      </c>
      <c r="AW92" s="16">
        <f t="shared" si="32"/>
        <v>6</v>
      </c>
      <c r="AX92" s="16">
        <f t="shared" si="32"/>
        <v>2</v>
      </c>
      <c r="AY92" s="16">
        <f t="shared" si="32"/>
        <v>1</v>
      </c>
      <c r="AZ92" s="16">
        <f t="shared" si="32"/>
        <v>0</v>
      </c>
    </row>
    <row r="93" spans="1:52" s="4" customFormat="1" ht="10.5">
      <c r="A93" s="9">
        <v>66</v>
      </c>
      <c r="B93" s="10" t="s">
        <v>87</v>
      </c>
      <c r="C93" s="12">
        <v>351</v>
      </c>
      <c r="D93" s="11">
        <v>1</v>
      </c>
      <c r="E93" s="11">
        <v>1</v>
      </c>
      <c r="F93" s="11">
        <v>1</v>
      </c>
      <c r="G93" s="11">
        <v>1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1</v>
      </c>
      <c r="N93" s="11">
        <v>0</v>
      </c>
      <c r="O93" s="11">
        <v>1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2</v>
      </c>
      <c r="V93" s="11">
        <v>1</v>
      </c>
      <c r="W93" s="11">
        <v>2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1</v>
      </c>
      <c r="AD93" s="11">
        <v>0</v>
      </c>
      <c r="AE93" s="11">
        <v>4</v>
      </c>
      <c r="AF93" s="11">
        <v>1</v>
      </c>
      <c r="AG93" s="11">
        <v>0</v>
      </c>
      <c r="AH93" s="11">
        <v>1</v>
      </c>
      <c r="AI93" s="11">
        <v>0</v>
      </c>
      <c r="AJ93" s="11">
        <v>0</v>
      </c>
      <c r="AK93" s="11">
        <v>1</v>
      </c>
      <c r="AL93" s="11">
        <v>0</v>
      </c>
      <c r="AM93" s="11">
        <v>3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2</v>
      </c>
      <c r="AT93" s="11">
        <v>1</v>
      </c>
      <c r="AU93" s="11">
        <v>0</v>
      </c>
      <c r="AV93" s="11">
        <v>1</v>
      </c>
      <c r="AW93" s="11">
        <v>1</v>
      </c>
      <c r="AX93" s="11">
        <v>0</v>
      </c>
      <c r="AY93" s="11">
        <v>0</v>
      </c>
      <c r="AZ93" s="11">
        <v>0</v>
      </c>
    </row>
    <row r="94" spans="1:52" s="4" customFormat="1" ht="10.5">
      <c r="A94" s="9">
        <v>67</v>
      </c>
      <c r="B94" s="10" t="s">
        <v>88</v>
      </c>
      <c r="C94" s="12">
        <v>323</v>
      </c>
      <c r="D94" s="11">
        <v>1</v>
      </c>
      <c r="E94" s="11">
        <v>0</v>
      </c>
      <c r="F94" s="11">
        <v>0</v>
      </c>
      <c r="G94" s="11">
        <v>1</v>
      </c>
      <c r="H94" s="11">
        <v>0</v>
      </c>
      <c r="I94" s="11">
        <v>0</v>
      </c>
      <c r="J94" s="11">
        <v>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1</v>
      </c>
      <c r="U94" s="11">
        <v>1</v>
      </c>
      <c r="V94" s="11">
        <v>1</v>
      </c>
      <c r="W94" s="11">
        <v>6</v>
      </c>
      <c r="X94" s="11">
        <v>0</v>
      </c>
      <c r="Y94" s="11">
        <v>1</v>
      </c>
      <c r="Z94" s="11">
        <v>0</v>
      </c>
      <c r="AA94" s="11">
        <v>0</v>
      </c>
      <c r="AB94" s="11">
        <v>0</v>
      </c>
      <c r="AC94" s="11">
        <v>1</v>
      </c>
      <c r="AD94" s="11">
        <v>0</v>
      </c>
      <c r="AE94" s="11">
        <v>1</v>
      </c>
      <c r="AF94" s="11">
        <v>0</v>
      </c>
      <c r="AG94" s="11">
        <v>0</v>
      </c>
      <c r="AH94" s="11">
        <v>0</v>
      </c>
      <c r="AI94" s="11">
        <v>3</v>
      </c>
      <c r="AJ94" s="11">
        <v>0</v>
      </c>
      <c r="AK94" s="11">
        <v>0</v>
      </c>
      <c r="AL94" s="11">
        <v>0</v>
      </c>
      <c r="AM94" s="11">
        <v>5</v>
      </c>
      <c r="AN94" s="11">
        <v>0</v>
      </c>
      <c r="AO94" s="11">
        <v>0</v>
      </c>
      <c r="AP94" s="11">
        <v>0</v>
      </c>
      <c r="AQ94" s="11">
        <v>0</v>
      </c>
      <c r="AR94" s="11">
        <v>1</v>
      </c>
      <c r="AS94" s="11">
        <v>4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2</v>
      </c>
    </row>
    <row r="95" spans="1:52" s="18" customFormat="1" ht="10.5">
      <c r="A95" s="14"/>
      <c r="B95" s="15" t="s">
        <v>89</v>
      </c>
      <c r="C95" s="17">
        <f aca="true" t="shared" si="33" ref="C95:AF95">+C93+C94</f>
        <v>674</v>
      </c>
      <c r="D95" s="16">
        <f t="shared" si="33"/>
        <v>2</v>
      </c>
      <c r="E95" s="16">
        <f t="shared" si="33"/>
        <v>1</v>
      </c>
      <c r="F95" s="16">
        <f t="shared" si="33"/>
        <v>1</v>
      </c>
      <c r="G95" s="16">
        <f t="shared" si="33"/>
        <v>2</v>
      </c>
      <c r="H95" s="16">
        <f t="shared" si="33"/>
        <v>0</v>
      </c>
      <c r="I95" s="16">
        <f t="shared" si="33"/>
        <v>0</v>
      </c>
      <c r="J95" s="16">
        <f t="shared" si="33"/>
        <v>1</v>
      </c>
      <c r="K95" s="16">
        <f t="shared" si="33"/>
        <v>1</v>
      </c>
      <c r="L95" s="16">
        <f t="shared" si="33"/>
        <v>0</v>
      </c>
      <c r="M95" s="16">
        <f t="shared" si="33"/>
        <v>1</v>
      </c>
      <c r="N95" s="16">
        <f t="shared" si="33"/>
        <v>0</v>
      </c>
      <c r="O95" s="16">
        <f t="shared" si="33"/>
        <v>1</v>
      </c>
      <c r="P95" s="16">
        <f t="shared" si="33"/>
        <v>0</v>
      </c>
      <c r="Q95" s="16">
        <f t="shared" si="33"/>
        <v>0</v>
      </c>
      <c r="R95" s="16">
        <f t="shared" si="33"/>
        <v>0</v>
      </c>
      <c r="S95" s="16">
        <f t="shared" si="33"/>
        <v>0</v>
      </c>
      <c r="T95" s="16">
        <f t="shared" si="33"/>
        <v>1</v>
      </c>
      <c r="U95" s="16">
        <f t="shared" si="33"/>
        <v>3</v>
      </c>
      <c r="V95" s="16">
        <f t="shared" si="33"/>
        <v>2</v>
      </c>
      <c r="W95" s="16">
        <f t="shared" si="33"/>
        <v>8</v>
      </c>
      <c r="X95" s="16">
        <f t="shared" si="33"/>
        <v>0</v>
      </c>
      <c r="Y95" s="16">
        <f t="shared" si="33"/>
        <v>1</v>
      </c>
      <c r="Z95" s="16">
        <f t="shared" si="33"/>
        <v>0</v>
      </c>
      <c r="AA95" s="16">
        <f t="shared" si="33"/>
        <v>0</v>
      </c>
      <c r="AB95" s="16">
        <f t="shared" si="33"/>
        <v>0</v>
      </c>
      <c r="AC95" s="16">
        <f t="shared" si="33"/>
        <v>2</v>
      </c>
      <c r="AD95" s="16">
        <f t="shared" si="33"/>
        <v>0</v>
      </c>
      <c r="AE95" s="16">
        <f t="shared" si="33"/>
        <v>5</v>
      </c>
      <c r="AF95" s="16">
        <f t="shared" si="33"/>
        <v>1</v>
      </c>
      <c r="AG95" s="16">
        <f aca="true" t="shared" si="34" ref="AG95:AZ95">+AG93+AG94</f>
        <v>0</v>
      </c>
      <c r="AH95" s="16">
        <f t="shared" si="34"/>
        <v>1</v>
      </c>
      <c r="AI95" s="16">
        <f t="shared" si="34"/>
        <v>3</v>
      </c>
      <c r="AJ95" s="16">
        <f t="shared" si="34"/>
        <v>0</v>
      </c>
      <c r="AK95" s="16">
        <f t="shared" si="34"/>
        <v>1</v>
      </c>
      <c r="AL95" s="16">
        <f t="shared" si="34"/>
        <v>0</v>
      </c>
      <c r="AM95" s="16">
        <f t="shared" si="34"/>
        <v>8</v>
      </c>
      <c r="AN95" s="16">
        <f t="shared" si="34"/>
        <v>0</v>
      </c>
      <c r="AO95" s="16">
        <f t="shared" si="34"/>
        <v>0</v>
      </c>
      <c r="AP95" s="16">
        <f t="shared" si="34"/>
        <v>0</v>
      </c>
      <c r="AQ95" s="16">
        <f t="shared" si="34"/>
        <v>0</v>
      </c>
      <c r="AR95" s="16">
        <f t="shared" si="34"/>
        <v>1</v>
      </c>
      <c r="AS95" s="16">
        <f t="shared" si="34"/>
        <v>6</v>
      </c>
      <c r="AT95" s="16">
        <f t="shared" si="34"/>
        <v>1</v>
      </c>
      <c r="AU95" s="16">
        <f t="shared" si="34"/>
        <v>0</v>
      </c>
      <c r="AV95" s="16">
        <f t="shared" si="34"/>
        <v>1</v>
      </c>
      <c r="AW95" s="16">
        <f t="shared" si="34"/>
        <v>1</v>
      </c>
      <c r="AX95" s="16">
        <f t="shared" si="34"/>
        <v>0</v>
      </c>
      <c r="AY95" s="16">
        <f t="shared" si="34"/>
        <v>0</v>
      </c>
      <c r="AZ95" s="16">
        <f t="shared" si="34"/>
        <v>2</v>
      </c>
    </row>
    <row r="96" spans="1:52" s="8" customFormat="1" ht="10.5">
      <c r="A96" s="19"/>
      <c r="B96" s="20" t="s">
        <v>90</v>
      </c>
      <c r="C96" s="22">
        <f aca="true" t="shared" si="35" ref="C96:AF96">+C84+C87+C92+C95</f>
        <v>4862</v>
      </c>
      <c r="D96" s="21">
        <f t="shared" si="35"/>
        <v>5</v>
      </c>
      <c r="E96" s="21">
        <f t="shared" si="35"/>
        <v>1</v>
      </c>
      <c r="F96" s="21">
        <f t="shared" si="35"/>
        <v>1</v>
      </c>
      <c r="G96" s="21">
        <f t="shared" si="35"/>
        <v>3</v>
      </c>
      <c r="H96" s="21">
        <f t="shared" si="35"/>
        <v>7</v>
      </c>
      <c r="I96" s="21">
        <f t="shared" si="35"/>
        <v>1</v>
      </c>
      <c r="J96" s="21">
        <f t="shared" si="35"/>
        <v>3</v>
      </c>
      <c r="K96" s="21">
        <f t="shared" si="35"/>
        <v>5</v>
      </c>
      <c r="L96" s="21">
        <f t="shared" si="35"/>
        <v>4</v>
      </c>
      <c r="M96" s="21">
        <f t="shared" si="35"/>
        <v>3</v>
      </c>
      <c r="N96" s="21">
        <f t="shared" si="35"/>
        <v>2</v>
      </c>
      <c r="O96" s="21">
        <f t="shared" si="35"/>
        <v>4</v>
      </c>
      <c r="P96" s="21">
        <f t="shared" si="35"/>
        <v>1</v>
      </c>
      <c r="Q96" s="21">
        <f t="shared" si="35"/>
        <v>2</v>
      </c>
      <c r="R96" s="21">
        <f t="shared" si="35"/>
        <v>2</v>
      </c>
      <c r="S96" s="21">
        <f t="shared" si="35"/>
        <v>3</v>
      </c>
      <c r="T96" s="21">
        <f t="shared" si="35"/>
        <v>3</v>
      </c>
      <c r="U96" s="21">
        <f t="shared" si="35"/>
        <v>13</v>
      </c>
      <c r="V96" s="21">
        <f t="shared" si="35"/>
        <v>8</v>
      </c>
      <c r="W96" s="21">
        <f t="shared" si="35"/>
        <v>207</v>
      </c>
      <c r="X96" s="21">
        <f t="shared" si="35"/>
        <v>0</v>
      </c>
      <c r="Y96" s="21">
        <f t="shared" si="35"/>
        <v>3</v>
      </c>
      <c r="Z96" s="21">
        <f t="shared" si="35"/>
        <v>3</v>
      </c>
      <c r="AA96" s="21">
        <f t="shared" si="35"/>
        <v>2</v>
      </c>
      <c r="AB96" s="21">
        <f t="shared" si="35"/>
        <v>3</v>
      </c>
      <c r="AC96" s="21">
        <f t="shared" si="35"/>
        <v>3</v>
      </c>
      <c r="AD96" s="21">
        <f t="shared" si="35"/>
        <v>5</v>
      </c>
      <c r="AE96" s="21">
        <f t="shared" si="35"/>
        <v>24</v>
      </c>
      <c r="AF96" s="21">
        <f t="shared" si="35"/>
        <v>3</v>
      </c>
      <c r="AG96" s="21">
        <f aca="true" t="shared" si="36" ref="AG96:AZ96">+AG84+AG87+AG92+AG95</f>
        <v>5</v>
      </c>
      <c r="AH96" s="21">
        <f t="shared" si="36"/>
        <v>16</v>
      </c>
      <c r="AI96" s="21">
        <f t="shared" si="36"/>
        <v>41</v>
      </c>
      <c r="AJ96" s="21">
        <f t="shared" si="36"/>
        <v>3</v>
      </c>
      <c r="AK96" s="21">
        <f t="shared" si="36"/>
        <v>2</v>
      </c>
      <c r="AL96" s="21">
        <f t="shared" si="36"/>
        <v>1</v>
      </c>
      <c r="AM96" s="21">
        <f t="shared" si="36"/>
        <v>199</v>
      </c>
      <c r="AN96" s="21">
        <f t="shared" si="36"/>
        <v>25</v>
      </c>
      <c r="AO96" s="21">
        <f t="shared" si="36"/>
        <v>7</v>
      </c>
      <c r="AP96" s="21">
        <f t="shared" si="36"/>
        <v>2</v>
      </c>
      <c r="AQ96" s="21">
        <f t="shared" si="36"/>
        <v>0</v>
      </c>
      <c r="AR96" s="21">
        <f t="shared" si="36"/>
        <v>2</v>
      </c>
      <c r="AS96" s="21">
        <f t="shared" si="36"/>
        <v>68</v>
      </c>
      <c r="AT96" s="21">
        <f t="shared" si="36"/>
        <v>2</v>
      </c>
      <c r="AU96" s="21">
        <f t="shared" si="36"/>
        <v>7</v>
      </c>
      <c r="AV96" s="21">
        <f t="shared" si="36"/>
        <v>5</v>
      </c>
      <c r="AW96" s="21">
        <f t="shared" si="36"/>
        <v>18</v>
      </c>
      <c r="AX96" s="21">
        <f t="shared" si="36"/>
        <v>4</v>
      </c>
      <c r="AY96" s="21">
        <f t="shared" si="36"/>
        <v>2</v>
      </c>
      <c r="AZ96" s="21">
        <f t="shared" si="36"/>
        <v>3</v>
      </c>
    </row>
    <row r="97" spans="1:52" s="4" customFormat="1" ht="10.5">
      <c r="A97" s="23"/>
      <c r="B97" s="24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4" customFormat="1" ht="10.5">
      <c r="A98" s="9">
        <v>68</v>
      </c>
      <c r="B98" s="10" t="s">
        <v>91</v>
      </c>
      <c r="C98" s="12">
        <v>383</v>
      </c>
      <c r="D98" s="11">
        <v>7</v>
      </c>
      <c r="E98" s="11">
        <v>0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1</v>
      </c>
      <c r="L98" s="11">
        <v>1</v>
      </c>
      <c r="M98" s="11">
        <v>0</v>
      </c>
      <c r="N98" s="11">
        <v>0</v>
      </c>
      <c r="O98" s="11">
        <v>8</v>
      </c>
      <c r="P98" s="11">
        <v>0</v>
      </c>
      <c r="Q98" s="11">
        <v>0</v>
      </c>
      <c r="R98" s="11">
        <v>1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</row>
    <row r="99" spans="1:52" s="4" customFormat="1" ht="10.5">
      <c r="A99" s="9">
        <v>69</v>
      </c>
      <c r="B99" s="10" t="s">
        <v>92</v>
      </c>
      <c r="C99" s="12">
        <v>322</v>
      </c>
      <c r="D99" s="11">
        <v>1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1">
        <v>4</v>
      </c>
      <c r="K99" s="11">
        <v>0</v>
      </c>
      <c r="L99" s="11">
        <v>2</v>
      </c>
      <c r="M99" s="11">
        <v>2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0</v>
      </c>
      <c r="X99" s="11">
        <v>0</v>
      </c>
      <c r="Y99" s="11">
        <v>1</v>
      </c>
      <c r="Z99" s="11">
        <v>0</v>
      </c>
      <c r="AA99" s="11">
        <v>0</v>
      </c>
      <c r="AB99" s="11">
        <v>0</v>
      </c>
      <c r="AC99" s="11">
        <v>1</v>
      </c>
      <c r="AD99" s="11">
        <v>1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2</v>
      </c>
      <c r="AK99" s="11">
        <v>2</v>
      </c>
      <c r="AL99" s="11">
        <v>4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</row>
    <row r="100" spans="1:52" s="4" customFormat="1" ht="10.5">
      <c r="A100" s="9">
        <v>70</v>
      </c>
      <c r="B100" s="10" t="s">
        <v>93</v>
      </c>
      <c r="C100" s="12">
        <v>346</v>
      </c>
      <c r="D100" s="11">
        <v>2</v>
      </c>
      <c r="E100" s="11">
        <v>1</v>
      </c>
      <c r="F100" s="11">
        <v>1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1</v>
      </c>
      <c r="N100" s="11">
        <v>1</v>
      </c>
      <c r="O100" s="11">
        <v>2</v>
      </c>
      <c r="P100" s="11">
        <v>0</v>
      </c>
      <c r="Q100" s="11">
        <v>0</v>
      </c>
      <c r="R100" s="11">
        <v>0</v>
      </c>
      <c r="S100" s="11">
        <v>1</v>
      </c>
      <c r="T100" s="11">
        <v>0</v>
      </c>
      <c r="U100" s="11">
        <v>0</v>
      </c>
      <c r="V100" s="11">
        <v>1</v>
      </c>
      <c r="W100" s="11">
        <v>2</v>
      </c>
      <c r="X100" s="11">
        <v>0</v>
      </c>
      <c r="Y100" s="11">
        <v>0</v>
      </c>
      <c r="Z100" s="11">
        <v>0</v>
      </c>
      <c r="AA100" s="11">
        <v>1</v>
      </c>
      <c r="AB100" s="11">
        <v>0</v>
      </c>
      <c r="AC100" s="11">
        <v>2</v>
      </c>
      <c r="AD100" s="11">
        <v>0</v>
      </c>
      <c r="AE100" s="11">
        <v>4</v>
      </c>
      <c r="AF100" s="11">
        <v>0</v>
      </c>
      <c r="AG100" s="11">
        <v>0</v>
      </c>
      <c r="AH100" s="11">
        <v>1</v>
      </c>
      <c r="AI100" s="11">
        <v>0</v>
      </c>
      <c r="AJ100" s="11">
        <v>1</v>
      </c>
      <c r="AK100" s="11">
        <v>1</v>
      </c>
      <c r="AL100" s="11">
        <v>0</v>
      </c>
      <c r="AM100" s="11">
        <v>0</v>
      </c>
      <c r="AN100" s="11">
        <v>1</v>
      </c>
      <c r="AO100" s="11">
        <v>1</v>
      </c>
      <c r="AP100" s="11">
        <v>0</v>
      </c>
      <c r="AQ100" s="11">
        <v>0</v>
      </c>
      <c r="AR100" s="11">
        <v>3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</row>
    <row r="101" spans="1:52" s="4" customFormat="1" ht="10.5">
      <c r="A101" s="9">
        <v>71</v>
      </c>
      <c r="B101" s="10" t="s">
        <v>94</v>
      </c>
      <c r="C101" s="12">
        <v>319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0</v>
      </c>
      <c r="M101" s="11">
        <v>0</v>
      </c>
      <c r="N101" s="11">
        <v>2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1</v>
      </c>
      <c r="AE101" s="11">
        <v>4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2</v>
      </c>
      <c r="AL101" s="11">
        <v>3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2</v>
      </c>
      <c r="AX101" s="11">
        <v>0</v>
      </c>
      <c r="AY101" s="11">
        <v>0</v>
      </c>
      <c r="AZ101" s="11">
        <v>0</v>
      </c>
    </row>
    <row r="102" spans="1:52" s="4" customFormat="1" ht="10.5">
      <c r="A102" s="9">
        <v>72</v>
      </c>
      <c r="B102" s="10" t="s">
        <v>95</v>
      </c>
      <c r="C102" s="12">
        <v>337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</v>
      </c>
      <c r="N102" s="11">
        <v>0</v>
      </c>
      <c r="O102" s="11">
        <v>1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7</v>
      </c>
      <c r="AF102" s="11">
        <v>0</v>
      </c>
      <c r="AG102" s="11">
        <v>1</v>
      </c>
      <c r="AH102" s="11">
        <v>1</v>
      </c>
      <c r="AI102" s="11">
        <v>0</v>
      </c>
      <c r="AJ102" s="11">
        <v>1</v>
      </c>
      <c r="AK102" s="11">
        <v>8</v>
      </c>
      <c r="AL102" s="11">
        <v>10</v>
      </c>
      <c r="AM102" s="11">
        <v>0</v>
      </c>
      <c r="AN102" s="11">
        <v>0</v>
      </c>
      <c r="AO102" s="11">
        <v>0</v>
      </c>
      <c r="AP102" s="11">
        <v>1</v>
      </c>
      <c r="AQ102" s="11">
        <v>0</v>
      </c>
      <c r="AR102" s="11">
        <v>0</v>
      </c>
      <c r="AS102" s="11">
        <v>1</v>
      </c>
      <c r="AT102" s="11">
        <v>0</v>
      </c>
      <c r="AU102" s="11">
        <v>0</v>
      </c>
      <c r="AV102" s="11">
        <v>0</v>
      </c>
      <c r="AW102" s="11">
        <v>2</v>
      </c>
      <c r="AX102" s="11">
        <v>0</v>
      </c>
      <c r="AY102" s="11">
        <v>1</v>
      </c>
      <c r="AZ102" s="11">
        <v>0</v>
      </c>
    </row>
    <row r="103" spans="1:52" s="18" customFormat="1" ht="10.5">
      <c r="A103" s="14"/>
      <c r="B103" s="15" t="s">
        <v>96</v>
      </c>
      <c r="C103" s="17">
        <f>SUM(C99:C102)</f>
        <v>1324</v>
      </c>
      <c r="D103" s="16">
        <f aca="true" t="shared" si="37" ref="D103:AI103">SUM(D98:D102)</f>
        <v>10</v>
      </c>
      <c r="E103" s="16">
        <f t="shared" si="37"/>
        <v>1</v>
      </c>
      <c r="F103" s="16">
        <f t="shared" si="37"/>
        <v>2</v>
      </c>
      <c r="G103" s="16">
        <f t="shared" si="37"/>
        <v>1</v>
      </c>
      <c r="H103" s="16">
        <f t="shared" si="37"/>
        <v>1</v>
      </c>
      <c r="I103" s="16">
        <f t="shared" si="37"/>
        <v>0</v>
      </c>
      <c r="J103" s="16">
        <f t="shared" si="37"/>
        <v>5</v>
      </c>
      <c r="K103" s="16">
        <f t="shared" si="37"/>
        <v>2</v>
      </c>
      <c r="L103" s="16">
        <f t="shared" si="37"/>
        <v>3</v>
      </c>
      <c r="M103" s="16">
        <f t="shared" si="37"/>
        <v>4</v>
      </c>
      <c r="N103" s="16">
        <f t="shared" si="37"/>
        <v>3</v>
      </c>
      <c r="O103" s="16">
        <f t="shared" si="37"/>
        <v>11</v>
      </c>
      <c r="P103" s="16">
        <f t="shared" si="37"/>
        <v>0</v>
      </c>
      <c r="Q103" s="16">
        <f t="shared" si="37"/>
        <v>0</v>
      </c>
      <c r="R103" s="16">
        <f t="shared" si="37"/>
        <v>1</v>
      </c>
      <c r="S103" s="16">
        <f t="shared" si="37"/>
        <v>1</v>
      </c>
      <c r="T103" s="16">
        <f t="shared" si="37"/>
        <v>0</v>
      </c>
      <c r="U103" s="16">
        <f t="shared" si="37"/>
        <v>0</v>
      </c>
      <c r="V103" s="16">
        <f t="shared" si="37"/>
        <v>2</v>
      </c>
      <c r="W103" s="16">
        <f t="shared" si="37"/>
        <v>3</v>
      </c>
      <c r="X103" s="16">
        <f t="shared" si="37"/>
        <v>0</v>
      </c>
      <c r="Y103" s="16">
        <f t="shared" si="37"/>
        <v>1</v>
      </c>
      <c r="Z103" s="16">
        <f t="shared" si="37"/>
        <v>0</v>
      </c>
      <c r="AA103" s="16">
        <f t="shared" si="37"/>
        <v>1</v>
      </c>
      <c r="AB103" s="16">
        <f t="shared" si="37"/>
        <v>0</v>
      </c>
      <c r="AC103" s="16">
        <f t="shared" si="37"/>
        <v>3</v>
      </c>
      <c r="AD103" s="16">
        <f t="shared" si="37"/>
        <v>2</v>
      </c>
      <c r="AE103" s="16">
        <f t="shared" si="37"/>
        <v>15</v>
      </c>
      <c r="AF103" s="16">
        <f t="shared" si="37"/>
        <v>0</v>
      </c>
      <c r="AG103" s="16">
        <f t="shared" si="37"/>
        <v>1</v>
      </c>
      <c r="AH103" s="16">
        <f t="shared" si="37"/>
        <v>2</v>
      </c>
      <c r="AI103" s="16">
        <f t="shared" si="37"/>
        <v>0</v>
      </c>
      <c r="AJ103" s="16">
        <f aca="true" t="shared" si="38" ref="AJ103:AZ103">SUM(AJ98:AJ102)</f>
        <v>4</v>
      </c>
      <c r="AK103" s="16">
        <f t="shared" si="38"/>
        <v>13</v>
      </c>
      <c r="AL103" s="16">
        <f t="shared" si="38"/>
        <v>17</v>
      </c>
      <c r="AM103" s="16">
        <f t="shared" si="38"/>
        <v>0</v>
      </c>
      <c r="AN103" s="16">
        <f t="shared" si="38"/>
        <v>1</v>
      </c>
      <c r="AO103" s="16">
        <f t="shared" si="38"/>
        <v>1</v>
      </c>
      <c r="AP103" s="16">
        <f t="shared" si="38"/>
        <v>1</v>
      </c>
      <c r="AQ103" s="16">
        <f t="shared" si="38"/>
        <v>0</v>
      </c>
      <c r="AR103" s="16">
        <f t="shared" si="38"/>
        <v>3</v>
      </c>
      <c r="AS103" s="16">
        <f t="shared" si="38"/>
        <v>1</v>
      </c>
      <c r="AT103" s="16">
        <f t="shared" si="38"/>
        <v>0</v>
      </c>
      <c r="AU103" s="16">
        <f t="shared" si="38"/>
        <v>0</v>
      </c>
      <c r="AV103" s="16">
        <f t="shared" si="38"/>
        <v>0</v>
      </c>
      <c r="AW103" s="16">
        <f t="shared" si="38"/>
        <v>4</v>
      </c>
      <c r="AX103" s="16">
        <f t="shared" si="38"/>
        <v>0</v>
      </c>
      <c r="AY103" s="16">
        <f t="shared" si="38"/>
        <v>1</v>
      </c>
      <c r="AZ103" s="16">
        <f t="shared" si="38"/>
        <v>0</v>
      </c>
    </row>
    <row r="104" spans="1:52" s="4" customFormat="1" ht="10.5">
      <c r="A104" s="9">
        <v>73</v>
      </c>
      <c r="B104" s="10" t="s">
        <v>97</v>
      </c>
      <c r="C104" s="12">
        <v>372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6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2</v>
      </c>
      <c r="V104" s="11">
        <v>0</v>
      </c>
      <c r="W104" s="11">
        <v>0</v>
      </c>
      <c r="X104" s="11">
        <v>1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14</v>
      </c>
      <c r="AF104" s="11">
        <v>0</v>
      </c>
      <c r="AG104" s="11">
        <v>0</v>
      </c>
      <c r="AH104" s="11">
        <v>0</v>
      </c>
      <c r="AI104" s="11">
        <v>0</v>
      </c>
      <c r="AJ104" s="11">
        <v>1</v>
      </c>
      <c r="AK104" s="11">
        <v>2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1</v>
      </c>
      <c r="AU104" s="11">
        <v>3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</row>
    <row r="105" spans="1:52" s="4" customFormat="1" ht="10.5">
      <c r="A105" s="9">
        <v>74</v>
      </c>
      <c r="B105" s="10" t="s">
        <v>98</v>
      </c>
      <c r="C105" s="12">
        <v>376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1</v>
      </c>
      <c r="K105" s="11">
        <v>0</v>
      </c>
      <c r="L105" s="11">
        <v>1</v>
      </c>
      <c r="M105" s="11">
        <v>0</v>
      </c>
      <c r="N105" s="11">
        <v>0</v>
      </c>
      <c r="O105" s="11">
        <v>1</v>
      </c>
      <c r="P105" s="11">
        <v>0</v>
      </c>
      <c r="Q105" s="11">
        <v>0</v>
      </c>
      <c r="R105" s="11">
        <v>1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1</v>
      </c>
      <c r="Y105" s="11">
        <v>0</v>
      </c>
      <c r="Z105" s="11">
        <v>1</v>
      </c>
      <c r="AA105" s="11">
        <v>0</v>
      </c>
      <c r="AB105" s="11">
        <v>0</v>
      </c>
      <c r="AC105" s="11">
        <v>0</v>
      </c>
      <c r="AD105" s="11">
        <v>1</v>
      </c>
      <c r="AE105" s="11">
        <v>2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1</v>
      </c>
      <c r="AL105" s="11">
        <v>2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3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</row>
    <row r="106" spans="1:52" s="18" customFormat="1" ht="10.5">
      <c r="A106" s="14"/>
      <c r="B106" s="15" t="s">
        <v>99</v>
      </c>
      <c r="C106" s="17">
        <f aca="true" t="shared" si="39" ref="C106:AF106">+C104+C105</f>
        <v>748</v>
      </c>
      <c r="D106" s="16">
        <f t="shared" si="39"/>
        <v>0</v>
      </c>
      <c r="E106" s="16">
        <f t="shared" si="39"/>
        <v>0</v>
      </c>
      <c r="F106" s="16">
        <f t="shared" si="39"/>
        <v>0</v>
      </c>
      <c r="G106" s="16">
        <f t="shared" si="39"/>
        <v>0</v>
      </c>
      <c r="H106" s="16">
        <f t="shared" si="39"/>
        <v>0</v>
      </c>
      <c r="I106" s="16">
        <f t="shared" si="39"/>
        <v>0</v>
      </c>
      <c r="J106" s="16">
        <f t="shared" si="39"/>
        <v>1</v>
      </c>
      <c r="K106" s="16">
        <f t="shared" si="39"/>
        <v>0</v>
      </c>
      <c r="L106" s="16">
        <f t="shared" si="39"/>
        <v>1</v>
      </c>
      <c r="M106" s="16">
        <f t="shared" si="39"/>
        <v>0</v>
      </c>
      <c r="N106" s="16">
        <f t="shared" si="39"/>
        <v>0</v>
      </c>
      <c r="O106" s="16">
        <f t="shared" si="39"/>
        <v>7</v>
      </c>
      <c r="P106" s="16">
        <f t="shared" si="39"/>
        <v>0</v>
      </c>
      <c r="Q106" s="16">
        <f t="shared" si="39"/>
        <v>0</v>
      </c>
      <c r="R106" s="16">
        <f t="shared" si="39"/>
        <v>1</v>
      </c>
      <c r="S106" s="16">
        <f t="shared" si="39"/>
        <v>0</v>
      </c>
      <c r="T106" s="16">
        <f t="shared" si="39"/>
        <v>0</v>
      </c>
      <c r="U106" s="16">
        <f t="shared" si="39"/>
        <v>2</v>
      </c>
      <c r="V106" s="16">
        <f t="shared" si="39"/>
        <v>0</v>
      </c>
      <c r="W106" s="16">
        <f t="shared" si="39"/>
        <v>0</v>
      </c>
      <c r="X106" s="16">
        <f t="shared" si="39"/>
        <v>2</v>
      </c>
      <c r="Y106" s="16">
        <f t="shared" si="39"/>
        <v>0</v>
      </c>
      <c r="Z106" s="16">
        <f t="shared" si="39"/>
        <v>1</v>
      </c>
      <c r="AA106" s="16">
        <f t="shared" si="39"/>
        <v>0</v>
      </c>
      <c r="AB106" s="16">
        <f t="shared" si="39"/>
        <v>0</v>
      </c>
      <c r="AC106" s="16">
        <f t="shared" si="39"/>
        <v>0</v>
      </c>
      <c r="AD106" s="16">
        <f t="shared" si="39"/>
        <v>1</v>
      </c>
      <c r="AE106" s="16">
        <f t="shared" si="39"/>
        <v>16</v>
      </c>
      <c r="AF106" s="16">
        <f t="shared" si="39"/>
        <v>0</v>
      </c>
      <c r="AG106" s="16">
        <f aca="true" t="shared" si="40" ref="AG106:AZ106">+AG104+AG105</f>
        <v>0</v>
      </c>
      <c r="AH106" s="16">
        <f t="shared" si="40"/>
        <v>0</v>
      </c>
      <c r="AI106" s="16">
        <f t="shared" si="40"/>
        <v>0</v>
      </c>
      <c r="AJ106" s="16">
        <f t="shared" si="40"/>
        <v>1</v>
      </c>
      <c r="AK106" s="16">
        <f t="shared" si="40"/>
        <v>3</v>
      </c>
      <c r="AL106" s="16">
        <f t="shared" si="40"/>
        <v>2</v>
      </c>
      <c r="AM106" s="16">
        <f t="shared" si="40"/>
        <v>0</v>
      </c>
      <c r="AN106" s="16">
        <f t="shared" si="40"/>
        <v>0</v>
      </c>
      <c r="AO106" s="16">
        <f t="shared" si="40"/>
        <v>0</v>
      </c>
      <c r="AP106" s="16">
        <f t="shared" si="40"/>
        <v>0</v>
      </c>
      <c r="AQ106" s="16">
        <f t="shared" si="40"/>
        <v>0</v>
      </c>
      <c r="AR106" s="16">
        <f t="shared" si="40"/>
        <v>0</v>
      </c>
      <c r="AS106" s="16">
        <f t="shared" si="40"/>
        <v>0</v>
      </c>
      <c r="AT106" s="16">
        <f t="shared" si="40"/>
        <v>1</v>
      </c>
      <c r="AU106" s="16">
        <f t="shared" si="40"/>
        <v>6</v>
      </c>
      <c r="AV106" s="16">
        <f t="shared" si="40"/>
        <v>0</v>
      </c>
      <c r="AW106" s="16">
        <f t="shared" si="40"/>
        <v>0</v>
      </c>
      <c r="AX106" s="16">
        <f t="shared" si="40"/>
        <v>0</v>
      </c>
      <c r="AY106" s="16">
        <f t="shared" si="40"/>
        <v>0</v>
      </c>
      <c r="AZ106" s="16">
        <f t="shared" si="40"/>
        <v>0</v>
      </c>
    </row>
    <row r="107" spans="1:52" s="4" customFormat="1" ht="10.5">
      <c r="A107" s="9">
        <v>75</v>
      </c>
      <c r="B107" s="10" t="s">
        <v>100</v>
      </c>
      <c r="C107" s="12">
        <v>248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</v>
      </c>
      <c r="K107" s="11">
        <v>2</v>
      </c>
      <c r="L107" s="11">
        <v>1</v>
      </c>
      <c r="M107" s="11">
        <v>1</v>
      </c>
      <c r="N107" s="11">
        <v>0</v>
      </c>
      <c r="O107" s="11">
        <v>1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4</v>
      </c>
      <c r="V107" s="11">
        <v>0</v>
      </c>
      <c r="W107" s="11">
        <v>0</v>
      </c>
      <c r="X107" s="11">
        <v>1</v>
      </c>
      <c r="Y107" s="11">
        <v>1</v>
      </c>
      <c r="Z107" s="11">
        <v>4</v>
      </c>
      <c r="AA107" s="11">
        <v>0</v>
      </c>
      <c r="AB107" s="11">
        <v>0</v>
      </c>
      <c r="AC107" s="11">
        <v>0</v>
      </c>
      <c r="AD107" s="11">
        <v>1</v>
      </c>
      <c r="AE107" s="11">
        <v>20</v>
      </c>
      <c r="AF107" s="11">
        <v>0</v>
      </c>
      <c r="AG107" s="11">
        <v>0</v>
      </c>
      <c r="AH107" s="11">
        <v>0</v>
      </c>
      <c r="AI107" s="11">
        <v>1</v>
      </c>
      <c r="AJ107" s="11">
        <v>1</v>
      </c>
      <c r="AK107" s="11">
        <v>17</v>
      </c>
      <c r="AL107" s="11">
        <v>2</v>
      </c>
      <c r="AM107" s="11">
        <v>3</v>
      </c>
      <c r="AN107" s="11">
        <v>0</v>
      </c>
      <c r="AO107" s="11">
        <v>1</v>
      </c>
      <c r="AP107" s="11">
        <v>0</v>
      </c>
      <c r="AQ107" s="11">
        <v>0</v>
      </c>
      <c r="AR107" s="11">
        <v>0</v>
      </c>
      <c r="AS107" s="11">
        <v>2</v>
      </c>
      <c r="AT107" s="11">
        <v>0</v>
      </c>
      <c r="AU107" s="11">
        <v>1</v>
      </c>
      <c r="AV107" s="11">
        <v>1</v>
      </c>
      <c r="AW107" s="11">
        <v>0</v>
      </c>
      <c r="AX107" s="11">
        <v>4</v>
      </c>
      <c r="AY107" s="11">
        <v>0</v>
      </c>
      <c r="AZ107" s="11">
        <v>1</v>
      </c>
    </row>
    <row r="108" spans="1:52" s="4" customFormat="1" ht="10.5">
      <c r="A108" s="9">
        <v>76</v>
      </c>
      <c r="B108" s="10" t="s">
        <v>101</v>
      </c>
      <c r="C108" s="12">
        <v>266</v>
      </c>
      <c r="D108" s="11">
        <v>2</v>
      </c>
      <c r="E108" s="11">
        <v>0</v>
      </c>
      <c r="F108" s="11">
        <v>0</v>
      </c>
      <c r="G108" s="11">
        <v>1</v>
      </c>
      <c r="H108" s="11">
        <v>0</v>
      </c>
      <c r="I108" s="11">
        <v>0</v>
      </c>
      <c r="J108" s="11">
        <v>0</v>
      </c>
      <c r="K108" s="11">
        <v>3</v>
      </c>
      <c r="L108" s="11">
        <v>0</v>
      </c>
      <c r="M108" s="11">
        <v>0</v>
      </c>
      <c r="N108" s="11">
        <v>0</v>
      </c>
      <c r="O108" s="11">
        <v>3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6</v>
      </c>
      <c r="V108" s="11">
        <v>0</v>
      </c>
      <c r="W108" s="11">
        <v>1</v>
      </c>
      <c r="X108" s="11">
        <v>0</v>
      </c>
      <c r="Y108" s="11">
        <v>0</v>
      </c>
      <c r="Z108" s="11">
        <v>2</v>
      </c>
      <c r="AA108" s="11">
        <v>0</v>
      </c>
      <c r="AB108" s="11">
        <v>0</v>
      </c>
      <c r="AC108" s="11">
        <v>1</v>
      </c>
      <c r="AD108" s="11">
        <v>3</v>
      </c>
      <c r="AE108" s="11">
        <v>31</v>
      </c>
      <c r="AF108" s="11">
        <v>1</v>
      </c>
      <c r="AG108" s="11">
        <v>1</v>
      </c>
      <c r="AH108" s="11">
        <v>1</v>
      </c>
      <c r="AI108" s="11">
        <v>0</v>
      </c>
      <c r="AJ108" s="11">
        <v>0</v>
      </c>
      <c r="AK108" s="11">
        <v>18</v>
      </c>
      <c r="AL108" s="11">
        <v>10</v>
      </c>
      <c r="AM108" s="11">
        <v>7</v>
      </c>
      <c r="AN108" s="11">
        <v>0</v>
      </c>
      <c r="AO108" s="11">
        <v>2</v>
      </c>
      <c r="AP108" s="11">
        <v>0</v>
      </c>
      <c r="AQ108" s="11">
        <v>1</v>
      </c>
      <c r="AR108" s="11">
        <v>0</v>
      </c>
      <c r="AS108" s="11">
        <v>0</v>
      </c>
      <c r="AT108" s="11">
        <v>1</v>
      </c>
      <c r="AU108" s="11">
        <v>3</v>
      </c>
      <c r="AV108" s="11">
        <v>1</v>
      </c>
      <c r="AW108" s="11">
        <v>0</v>
      </c>
      <c r="AX108" s="11">
        <v>3</v>
      </c>
      <c r="AY108" s="11">
        <v>1</v>
      </c>
      <c r="AZ108" s="11">
        <v>1</v>
      </c>
    </row>
    <row r="109" spans="1:52" s="18" customFormat="1" ht="10.5">
      <c r="A109" s="14"/>
      <c r="B109" s="15" t="s">
        <v>102</v>
      </c>
      <c r="C109" s="17">
        <f aca="true" t="shared" si="41" ref="C109:AF109">+C107+C108</f>
        <v>514</v>
      </c>
      <c r="D109" s="16">
        <f t="shared" si="41"/>
        <v>2</v>
      </c>
      <c r="E109" s="16">
        <f t="shared" si="41"/>
        <v>0</v>
      </c>
      <c r="F109" s="16">
        <f t="shared" si="41"/>
        <v>0</v>
      </c>
      <c r="G109" s="16">
        <f t="shared" si="41"/>
        <v>1</v>
      </c>
      <c r="H109" s="16">
        <f t="shared" si="41"/>
        <v>0</v>
      </c>
      <c r="I109" s="16">
        <f t="shared" si="41"/>
        <v>0</v>
      </c>
      <c r="J109" s="16">
        <f t="shared" si="41"/>
        <v>2</v>
      </c>
      <c r="K109" s="16">
        <f t="shared" si="41"/>
        <v>5</v>
      </c>
      <c r="L109" s="16">
        <f t="shared" si="41"/>
        <v>1</v>
      </c>
      <c r="M109" s="16">
        <f t="shared" si="41"/>
        <v>1</v>
      </c>
      <c r="N109" s="16">
        <f t="shared" si="41"/>
        <v>0</v>
      </c>
      <c r="O109" s="16">
        <f t="shared" si="41"/>
        <v>4</v>
      </c>
      <c r="P109" s="16">
        <f t="shared" si="41"/>
        <v>0</v>
      </c>
      <c r="Q109" s="16">
        <f t="shared" si="41"/>
        <v>0</v>
      </c>
      <c r="R109" s="16">
        <f t="shared" si="41"/>
        <v>0</v>
      </c>
      <c r="S109" s="16">
        <f t="shared" si="41"/>
        <v>0</v>
      </c>
      <c r="T109" s="16">
        <f t="shared" si="41"/>
        <v>1</v>
      </c>
      <c r="U109" s="16">
        <f t="shared" si="41"/>
        <v>10</v>
      </c>
      <c r="V109" s="16">
        <f t="shared" si="41"/>
        <v>0</v>
      </c>
      <c r="W109" s="16">
        <f t="shared" si="41"/>
        <v>1</v>
      </c>
      <c r="X109" s="16">
        <f t="shared" si="41"/>
        <v>1</v>
      </c>
      <c r="Y109" s="16">
        <f t="shared" si="41"/>
        <v>1</v>
      </c>
      <c r="Z109" s="16">
        <f t="shared" si="41"/>
        <v>6</v>
      </c>
      <c r="AA109" s="16">
        <f t="shared" si="41"/>
        <v>0</v>
      </c>
      <c r="AB109" s="16">
        <f t="shared" si="41"/>
        <v>0</v>
      </c>
      <c r="AC109" s="16">
        <f t="shared" si="41"/>
        <v>1</v>
      </c>
      <c r="AD109" s="16">
        <f t="shared" si="41"/>
        <v>4</v>
      </c>
      <c r="AE109" s="16">
        <f t="shared" si="41"/>
        <v>51</v>
      </c>
      <c r="AF109" s="16">
        <f t="shared" si="41"/>
        <v>1</v>
      </c>
      <c r="AG109" s="16">
        <f aca="true" t="shared" si="42" ref="AG109:AZ109">+AG107+AG108</f>
        <v>1</v>
      </c>
      <c r="AH109" s="16">
        <f t="shared" si="42"/>
        <v>1</v>
      </c>
      <c r="AI109" s="16">
        <f t="shared" si="42"/>
        <v>1</v>
      </c>
      <c r="AJ109" s="16">
        <f t="shared" si="42"/>
        <v>1</v>
      </c>
      <c r="AK109" s="16">
        <f t="shared" si="42"/>
        <v>35</v>
      </c>
      <c r="AL109" s="16">
        <f t="shared" si="42"/>
        <v>12</v>
      </c>
      <c r="AM109" s="16">
        <f t="shared" si="42"/>
        <v>10</v>
      </c>
      <c r="AN109" s="16">
        <f t="shared" si="42"/>
        <v>0</v>
      </c>
      <c r="AO109" s="16">
        <f t="shared" si="42"/>
        <v>3</v>
      </c>
      <c r="AP109" s="16">
        <f t="shared" si="42"/>
        <v>0</v>
      </c>
      <c r="AQ109" s="16">
        <f t="shared" si="42"/>
        <v>1</v>
      </c>
      <c r="AR109" s="16">
        <f t="shared" si="42"/>
        <v>0</v>
      </c>
      <c r="AS109" s="16">
        <f t="shared" si="42"/>
        <v>2</v>
      </c>
      <c r="AT109" s="16">
        <f t="shared" si="42"/>
        <v>1</v>
      </c>
      <c r="AU109" s="16">
        <f t="shared" si="42"/>
        <v>4</v>
      </c>
      <c r="AV109" s="16">
        <f t="shared" si="42"/>
        <v>2</v>
      </c>
      <c r="AW109" s="16">
        <f t="shared" si="42"/>
        <v>0</v>
      </c>
      <c r="AX109" s="16">
        <f t="shared" si="42"/>
        <v>7</v>
      </c>
      <c r="AY109" s="16">
        <f t="shared" si="42"/>
        <v>1</v>
      </c>
      <c r="AZ109" s="16">
        <f t="shared" si="42"/>
        <v>2</v>
      </c>
    </row>
    <row r="110" spans="1:52" s="4" customFormat="1" ht="10.5">
      <c r="A110" s="9">
        <v>77</v>
      </c>
      <c r="B110" s="10" t="s">
        <v>103</v>
      </c>
      <c r="C110" s="12">
        <v>323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2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1</v>
      </c>
      <c r="AL110" s="11">
        <v>0</v>
      </c>
      <c r="AM110" s="11">
        <v>0</v>
      </c>
      <c r="AN110" s="11">
        <v>0</v>
      </c>
      <c r="AO110" s="11">
        <v>1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1</v>
      </c>
      <c r="AW110" s="11">
        <v>0</v>
      </c>
      <c r="AX110" s="11">
        <v>1</v>
      </c>
      <c r="AY110" s="11">
        <v>0</v>
      </c>
      <c r="AZ110" s="11">
        <v>0</v>
      </c>
    </row>
    <row r="111" spans="1:52" s="4" customFormat="1" ht="10.5">
      <c r="A111" s="9">
        <v>78</v>
      </c>
      <c r="B111" s="10" t="s">
        <v>104</v>
      </c>
      <c r="C111" s="12">
        <v>290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1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1</v>
      </c>
      <c r="T111" s="11">
        <v>1</v>
      </c>
      <c r="U111" s="11">
        <v>0</v>
      </c>
      <c r="V111" s="11">
        <v>0</v>
      </c>
      <c r="W111" s="11">
        <v>1</v>
      </c>
      <c r="X111" s="11">
        <v>1</v>
      </c>
      <c r="Y111" s="11">
        <v>0</v>
      </c>
      <c r="Z111" s="11">
        <v>0</v>
      </c>
      <c r="AA111" s="11">
        <v>0</v>
      </c>
      <c r="AB111" s="11">
        <v>0</v>
      </c>
      <c r="AC111" s="11">
        <v>1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2</v>
      </c>
      <c r="AJ111" s="11">
        <v>0</v>
      </c>
      <c r="AK111" s="11">
        <v>1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1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</row>
    <row r="112" spans="1:52" s="4" customFormat="1" ht="10.5">
      <c r="A112" s="9">
        <v>79</v>
      </c>
      <c r="B112" s="10" t="s">
        <v>105</v>
      </c>
      <c r="C112" s="12">
        <v>296</v>
      </c>
      <c r="D112" s="11">
        <v>2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1">
        <v>1</v>
      </c>
      <c r="K112" s="11">
        <v>1</v>
      </c>
      <c r="L112" s="11">
        <v>0</v>
      </c>
      <c r="M112" s="11">
        <v>0</v>
      </c>
      <c r="N112" s="11">
        <v>2</v>
      </c>
      <c r="O112" s="11">
        <v>0</v>
      </c>
      <c r="P112" s="11">
        <v>0</v>
      </c>
      <c r="Q112" s="11">
        <v>0</v>
      </c>
      <c r="R112" s="11">
        <v>1</v>
      </c>
      <c r="S112" s="11">
        <v>0</v>
      </c>
      <c r="T112" s="11">
        <v>0</v>
      </c>
      <c r="U112" s="11">
        <v>2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1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1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1</v>
      </c>
      <c r="AV112" s="11">
        <v>0</v>
      </c>
      <c r="AW112" s="11">
        <v>0</v>
      </c>
      <c r="AX112" s="11">
        <v>0</v>
      </c>
      <c r="AY112" s="11">
        <v>0</v>
      </c>
      <c r="AZ112" s="11">
        <v>0</v>
      </c>
    </row>
    <row r="113" spans="1:52" s="18" customFormat="1" ht="10.5">
      <c r="A113" s="14"/>
      <c r="B113" s="15" t="s">
        <v>106</v>
      </c>
      <c r="C113" s="17">
        <f aca="true" t="shared" si="43" ref="C113:AF113">+C110+C111+C112</f>
        <v>909</v>
      </c>
      <c r="D113" s="16">
        <f t="shared" si="43"/>
        <v>3</v>
      </c>
      <c r="E113" s="16">
        <f t="shared" si="43"/>
        <v>0</v>
      </c>
      <c r="F113" s="16">
        <f t="shared" si="43"/>
        <v>0</v>
      </c>
      <c r="G113" s="16">
        <f t="shared" si="43"/>
        <v>0</v>
      </c>
      <c r="H113" s="16">
        <f t="shared" si="43"/>
        <v>1</v>
      </c>
      <c r="I113" s="16">
        <f t="shared" si="43"/>
        <v>1</v>
      </c>
      <c r="J113" s="16">
        <f t="shared" si="43"/>
        <v>1</v>
      </c>
      <c r="K113" s="16">
        <f t="shared" si="43"/>
        <v>1</v>
      </c>
      <c r="L113" s="16">
        <f t="shared" si="43"/>
        <v>0</v>
      </c>
      <c r="M113" s="16">
        <f t="shared" si="43"/>
        <v>0</v>
      </c>
      <c r="N113" s="16">
        <f t="shared" si="43"/>
        <v>2</v>
      </c>
      <c r="O113" s="16">
        <f t="shared" si="43"/>
        <v>3</v>
      </c>
      <c r="P113" s="16">
        <f t="shared" si="43"/>
        <v>0</v>
      </c>
      <c r="Q113" s="16">
        <f t="shared" si="43"/>
        <v>0</v>
      </c>
      <c r="R113" s="16">
        <f t="shared" si="43"/>
        <v>1</v>
      </c>
      <c r="S113" s="16">
        <f t="shared" si="43"/>
        <v>1</v>
      </c>
      <c r="T113" s="16">
        <f t="shared" si="43"/>
        <v>1</v>
      </c>
      <c r="U113" s="16">
        <f t="shared" si="43"/>
        <v>2</v>
      </c>
      <c r="V113" s="16">
        <f t="shared" si="43"/>
        <v>0</v>
      </c>
      <c r="W113" s="16">
        <f t="shared" si="43"/>
        <v>1</v>
      </c>
      <c r="X113" s="16">
        <f t="shared" si="43"/>
        <v>1</v>
      </c>
      <c r="Y113" s="16">
        <f t="shared" si="43"/>
        <v>0</v>
      </c>
      <c r="Z113" s="16">
        <f t="shared" si="43"/>
        <v>0</v>
      </c>
      <c r="AA113" s="16">
        <f t="shared" si="43"/>
        <v>0</v>
      </c>
      <c r="AB113" s="16">
        <f t="shared" si="43"/>
        <v>0</v>
      </c>
      <c r="AC113" s="16">
        <f t="shared" si="43"/>
        <v>2</v>
      </c>
      <c r="AD113" s="16">
        <f t="shared" si="43"/>
        <v>0</v>
      </c>
      <c r="AE113" s="16">
        <f t="shared" si="43"/>
        <v>0</v>
      </c>
      <c r="AF113" s="16">
        <f t="shared" si="43"/>
        <v>0</v>
      </c>
      <c r="AG113" s="16">
        <f aca="true" t="shared" si="44" ref="AG113:AZ113">+AG110+AG111+AG112</f>
        <v>0</v>
      </c>
      <c r="AH113" s="16">
        <f t="shared" si="44"/>
        <v>0</v>
      </c>
      <c r="AI113" s="16">
        <f t="shared" si="44"/>
        <v>2</v>
      </c>
      <c r="AJ113" s="16">
        <f t="shared" si="44"/>
        <v>0</v>
      </c>
      <c r="AK113" s="16">
        <f t="shared" si="44"/>
        <v>2</v>
      </c>
      <c r="AL113" s="16">
        <f t="shared" si="44"/>
        <v>1</v>
      </c>
      <c r="AM113" s="16">
        <f t="shared" si="44"/>
        <v>0</v>
      </c>
      <c r="AN113" s="16">
        <f t="shared" si="44"/>
        <v>0</v>
      </c>
      <c r="AO113" s="16">
        <f t="shared" si="44"/>
        <v>1</v>
      </c>
      <c r="AP113" s="16">
        <f t="shared" si="44"/>
        <v>0</v>
      </c>
      <c r="AQ113" s="16">
        <f t="shared" si="44"/>
        <v>0</v>
      </c>
      <c r="AR113" s="16">
        <f t="shared" si="44"/>
        <v>0</v>
      </c>
      <c r="AS113" s="16">
        <f t="shared" si="44"/>
        <v>0</v>
      </c>
      <c r="AT113" s="16">
        <f t="shared" si="44"/>
        <v>1</v>
      </c>
      <c r="AU113" s="16">
        <f t="shared" si="44"/>
        <v>1</v>
      </c>
      <c r="AV113" s="16">
        <f t="shared" si="44"/>
        <v>1</v>
      </c>
      <c r="AW113" s="16">
        <f t="shared" si="44"/>
        <v>0</v>
      </c>
      <c r="AX113" s="16">
        <f t="shared" si="44"/>
        <v>1</v>
      </c>
      <c r="AY113" s="16">
        <f t="shared" si="44"/>
        <v>0</v>
      </c>
      <c r="AZ113" s="16">
        <f t="shared" si="44"/>
        <v>0</v>
      </c>
    </row>
    <row r="114" spans="1:52" s="4" customFormat="1" ht="10.5">
      <c r="A114" s="9">
        <v>80</v>
      </c>
      <c r="B114" s="10" t="s">
        <v>107</v>
      </c>
      <c r="C114" s="12">
        <v>215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1</v>
      </c>
      <c r="K114" s="11">
        <v>0</v>
      </c>
      <c r="L114" s="11">
        <v>1</v>
      </c>
      <c r="M114" s="11">
        <v>0</v>
      </c>
      <c r="N114" s="11">
        <v>0</v>
      </c>
      <c r="O114" s="11">
        <v>2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1</v>
      </c>
      <c r="AA114" s="11">
        <v>0</v>
      </c>
      <c r="AB114" s="11">
        <v>0</v>
      </c>
      <c r="AC114" s="11">
        <v>1</v>
      </c>
      <c r="AD114" s="11">
        <v>0</v>
      </c>
      <c r="AE114" s="11">
        <v>0</v>
      </c>
      <c r="AF114" s="11">
        <v>0</v>
      </c>
      <c r="AG114" s="11">
        <v>1</v>
      </c>
      <c r="AH114" s="11">
        <v>0</v>
      </c>
      <c r="AI114" s="11">
        <v>1</v>
      </c>
      <c r="AJ114" s="11">
        <v>0</v>
      </c>
      <c r="AK114" s="11">
        <v>1</v>
      </c>
      <c r="AL114" s="11">
        <v>1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v>0</v>
      </c>
      <c r="AZ114" s="11">
        <v>0</v>
      </c>
    </row>
    <row r="115" spans="1:52" s="4" customFormat="1" ht="10.5">
      <c r="A115" s="9">
        <v>81</v>
      </c>
      <c r="B115" s="10" t="s">
        <v>108</v>
      </c>
      <c r="C115" s="12">
        <v>221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0</v>
      </c>
      <c r="O115" s="11">
        <v>0</v>
      </c>
      <c r="P115" s="11">
        <v>0</v>
      </c>
      <c r="Q115" s="11">
        <v>0</v>
      </c>
      <c r="R115" s="11">
        <v>1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1</v>
      </c>
      <c r="Z115" s="11">
        <v>1</v>
      </c>
      <c r="AA115" s="11">
        <v>0</v>
      </c>
      <c r="AB115" s="11">
        <v>2</v>
      </c>
      <c r="AC115" s="11">
        <v>0</v>
      </c>
      <c r="AD115" s="11">
        <v>1</v>
      </c>
      <c r="AE115" s="11">
        <v>6</v>
      </c>
      <c r="AF115" s="11">
        <v>1</v>
      </c>
      <c r="AG115" s="11">
        <v>0</v>
      </c>
      <c r="AH115" s="11">
        <v>0</v>
      </c>
      <c r="AI115" s="11">
        <v>0</v>
      </c>
      <c r="AJ115" s="11">
        <v>0</v>
      </c>
      <c r="AK115" s="11">
        <v>5</v>
      </c>
      <c r="AL115" s="11">
        <v>2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1</v>
      </c>
      <c r="AY115" s="11">
        <v>0</v>
      </c>
      <c r="AZ115" s="11">
        <v>0</v>
      </c>
    </row>
    <row r="116" spans="1:52" s="18" customFormat="1" ht="10.5">
      <c r="A116" s="14"/>
      <c r="B116" s="15" t="s">
        <v>109</v>
      </c>
      <c r="C116" s="17">
        <f aca="true" t="shared" si="45" ref="C116:AF116">+C114+C115</f>
        <v>436</v>
      </c>
      <c r="D116" s="16">
        <f t="shared" si="45"/>
        <v>1</v>
      </c>
      <c r="E116" s="16">
        <f t="shared" si="45"/>
        <v>0</v>
      </c>
      <c r="F116" s="16">
        <f t="shared" si="45"/>
        <v>0</v>
      </c>
      <c r="G116" s="16">
        <f t="shared" si="45"/>
        <v>0</v>
      </c>
      <c r="H116" s="16">
        <f t="shared" si="45"/>
        <v>0</v>
      </c>
      <c r="I116" s="16">
        <f t="shared" si="45"/>
        <v>0</v>
      </c>
      <c r="J116" s="16">
        <f t="shared" si="45"/>
        <v>1</v>
      </c>
      <c r="K116" s="16">
        <f t="shared" si="45"/>
        <v>0</v>
      </c>
      <c r="L116" s="16">
        <f t="shared" si="45"/>
        <v>1</v>
      </c>
      <c r="M116" s="16">
        <f t="shared" si="45"/>
        <v>1</v>
      </c>
      <c r="N116" s="16">
        <f t="shared" si="45"/>
        <v>0</v>
      </c>
      <c r="O116" s="16">
        <f t="shared" si="45"/>
        <v>2</v>
      </c>
      <c r="P116" s="16">
        <f t="shared" si="45"/>
        <v>0</v>
      </c>
      <c r="Q116" s="16">
        <f t="shared" si="45"/>
        <v>0</v>
      </c>
      <c r="R116" s="16">
        <f t="shared" si="45"/>
        <v>1</v>
      </c>
      <c r="S116" s="16">
        <f t="shared" si="45"/>
        <v>0</v>
      </c>
      <c r="T116" s="16">
        <f t="shared" si="45"/>
        <v>0</v>
      </c>
      <c r="U116" s="16">
        <f t="shared" si="45"/>
        <v>0</v>
      </c>
      <c r="V116" s="16">
        <f t="shared" si="45"/>
        <v>0</v>
      </c>
      <c r="W116" s="16">
        <f t="shared" si="45"/>
        <v>0</v>
      </c>
      <c r="X116" s="16">
        <f t="shared" si="45"/>
        <v>0</v>
      </c>
      <c r="Y116" s="16">
        <f t="shared" si="45"/>
        <v>1</v>
      </c>
      <c r="Z116" s="16">
        <f t="shared" si="45"/>
        <v>2</v>
      </c>
      <c r="AA116" s="16">
        <f t="shared" si="45"/>
        <v>0</v>
      </c>
      <c r="AB116" s="16">
        <f t="shared" si="45"/>
        <v>2</v>
      </c>
      <c r="AC116" s="16">
        <f t="shared" si="45"/>
        <v>1</v>
      </c>
      <c r="AD116" s="16">
        <f t="shared" si="45"/>
        <v>1</v>
      </c>
      <c r="AE116" s="16">
        <f t="shared" si="45"/>
        <v>6</v>
      </c>
      <c r="AF116" s="16">
        <f t="shared" si="45"/>
        <v>1</v>
      </c>
      <c r="AG116" s="16">
        <f aca="true" t="shared" si="46" ref="AG116:AZ116">+AG114+AG115</f>
        <v>1</v>
      </c>
      <c r="AH116" s="16">
        <f t="shared" si="46"/>
        <v>0</v>
      </c>
      <c r="AI116" s="16">
        <f t="shared" si="46"/>
        <v>1</v>
      </c>
      <c r="AJ116" s="16">
        <f t="shared" si="46"/>
        <v>0</v>
      </c>
      <c r="AK116" s="16">
        <f t="shared" si="46"/>
        <v>6</v>
      </c>
      <c r="AL116" s="16">
        <f t="shared" si="46"/>
        <v>3</v>
      </c>
      <c r="AM116" s="16">
        <f t="shared" si="46"/>
        <v>0</v>
      </c>
      <c r="AN116" s="16">
        <f t="shared" si="46"/>
        <v>0</v>
      </c>
      <c r="AO116" s="16">
        <f t="shared" si="46"/>
        <v>0</v>
      </c>
      <c r="AP116" s="16">
        <f t="shared" si="46"/>
        <v>0</v>
      </c>
      <c r="AQ116" s="16">
        <f t="shared" si="46"/>
        <v>0</v>
      </c>
      <c r="AR116" s="16">
        <f t="shared" si="46"/>
        <v>0</v>
      </c>
      <c r="AS116" s="16">
        <f t="shared" si="46"/>
        <v>0</v>
      </c>
      <c r="AT116" s="16">
        <f t="shared" si="46"/>
        <v>0</v>
      </c>
      <c r="AU116" s="16">
        <f t="shared" si="46"/>
        <v>0</v>
      </c>
      <c r="AV116" s="16">
        <f t="shared" si="46"/>
        <v>0</v>
      </c>
      <c r="AW116" s="16">
        <f t="shared" si="46"/>
        <v>0</v>
      </c>
      <c r="AX116" s="16">
        <f t="shared" si="46"/>
        <v>1</v>
      </c>
      <c r="AY116" s="16">
        <f t="shared" si="46"/>
        <v>0</v>
      </c>
      <c r="AZ116" s="16">
        <f t="shared" si="46"/>
        <v>0</v>
      </c>
    </row>
    <row r="117" spans="1:52" s="4" customFormat="1" ht="10.5">
      <c r="A117" s="9">
        <v>82</v>
      </c>
      <c r="B117" s="10" t="s">
        <v>110</v>
      </c>
      <c r="C117" s="12">
        <v>176</v>
      </c>
      <c r="D117" s="11">
        <v>0</v>
      </c>
      <c r="E117" s="11">
        <v>0</v>
      </c>
      <c r="F117" s="11">
        <v>0</v>
      </c>
      <c r="G117" s="11">
        <v>0</v>
      </c>
      <c r="H117" s="11">
        <v>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1</v>
      </c>
      <c r="AC117" s="11">
        <v>0</v>
      </c>
      <c r="AD117" s="11">
        <v>0</v>
      </c>
      <c r="AE117" s="11">
        <v>2</v>
      </c>
      <c r="AF117" s="11">
        <v>0</v>
      </c>
      <c r="AG117" s="11">
        <v>0</v>
      </c>
      <c r="AH117" s="11">
        <v>0</v>
      </c>
      <c r="AI117" s="11">
        <v>0</v>
      </c>
      <c r="AJ117" s="11">
        <v>1</v>
      </c>
      <c r="AK117" s="11">
        <v>2</v>
      </c>
      <c r="AL117" s="11">
        <v>2</v>
      </c>
      <c r="AM117" s="11">
        <v>0</v>
      </c>
      <c r="AN117" s="11">
        <v>1</v>
      </c>
      <c r="AO117" s="11">
        <v>0</v>
      </c>
      <c r="AP117" s="11">
        <v>0</v>
      </c>
      <c r="AQ117" s="11">
        <v>0</v>
      </c>
      <c r="AR117" s="11">
        <v>0</v>
      </c>
      <c r="AS117" s="11">
        <v>1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</row>
    <row r="118" spans="1:52" s="4" customFormat="1" ht="10.5">
      <c r="A118" s="9">
        <v>83</v>
      </c>
      <c r="B118" s="10" t="s">
        <v>111</v>
      </c>
      <c r="C118" s="12">
        <v>208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1</v>
      </c>
      <c r="J118" s="11">
        <v>0</v>
      </c>
      <c r="K118" s="11">
        <v>1</v>
      </c>
      <c r="L118" s="11">
        <v>0</v>
      </c>
      <c r="M118" s="11">
        <v>0</v>
      </c>
      <c r="N118" s="11">
        <v>1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2</v>
      </c>
      <c r="AD118" s="11">
        <v>0</v>
      </c>
      <c r="AE118" s="11">
        <v>1</v>
      </c>
      <c r="AF118" s="11">
        <v>0</v>
      </c>
      <c r="AG118" s="11">
        <v>0</v>
      </c>
      <c r="AH118" s="11">
        <v>0</v>
      </c>
      <c r="AI118" s="11">
        <v>0</v>
      </c>
      <c r="AJ118" s="11">
        <v>1</v>
      </c>
      <c r="AK118" s="11">
        <v>2</v>
      </c>
      <c r="AL118" s="11">
        <v>1</v>
      </c>
      <c r="AM118" s="11">
        <v>0</v>
      </c>
      <c r="AN118" s="11">
        <v>0</v>
      </c>
      <c r="AO118" s="11">
        <v>0</v>
      </c>
      <c r="AP118" s="11">
        <v>0</v>
      </c>
      <c r="AQ118" s="11">
        <v>1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11">
        <v>0</v>
      </c>
    </row>
    <row r="119" spans="1:52" s="4" customFormat="1" ht="10.5">
      <c r="A119" s="9">
        <v>84</v>
      </c>
      <c r="B119" s="10" t="s">
        <v>112</v>
      </c>
      <c r="C119" s="12">
        <v>204</v>
      </c>
      <c r="D119" s="11">
        <v>1</v>
      </c>
      <c r="E119" s="11">
        <v>1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1</v>
      </c>
      <c r="W119" s="11">
        <v>0</v>
      </c>
      <c r="X119" s="11">
        <v>0</v>
      </c>
      <c r="Y119" s="11">
        <v>0</v>
      </c>
      <c r="Z119" s="11">
        <v>1</v>
      </c>
      <c r="AA119" s="11">
        <v>0</v>
      </c>
      <c r="AB119" s="11">
        <v>0</v>
      </c>
      <c r="AC119" s="11">
        <v>0</v>
      </c>
      <c r="AD119" s="11">
        <v>0</v>
      </c>
      <c r="AE119" s="11">
        <v>6</v>
      </c>
      <c r="AF119" s="11">
        <v>0</v>
      </c>
      <c r="AG119" s="11">
        <v>0</v>
      </c>
      <c r="AH119" s="11">
        <v>0</v>
      </c>
      <c r="AI119" s="11">
        <v>0</v>
      </c>
      <c r="AJ119" s="11">
        <v>1</v>
      </c>
      <c r="AK119" s="11">
        <v>5</v>
      </c>
      <c r="AL119" s="11">
        <v>4</v>
      </c>
      <c r="AM119" s="11">
        <v>2</v>
      </c>
      <c r="AN119" s="11">
        <v>0</v>
      </c>
      <c r="AO119" s="11">
        <v>0</v>
      </c>
      <c r="AP119" s="11">
        <v>0</v>
      </c>
      <c r="AQ119" s="11">
        <v>0</v>
      </c>
      <c r="AR119" s="11">
        <v>1</v>
      </c>
      <c r="AS119" s="11">
        <v>0</v>
      </c>
      <c r="AT119" s="11">
        <v>0</v>
      </c>
      <c r="AU119" s="11">
        <v>2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</row>
    <row r="120" spans="1:52" s="18" customFormat="1" ht="10.5">
      <c r="A120" s="14"/>
      <c r="B120" s="15" t="s">
        <v>113</v>
      </c>
      <c r="C120" s="17">
        <f>+C118+C119</f>
        <v>412</v>
      </c>
      <c r="D120" s="16">
        <f>+D118+D119</f>
        <v>1</v>
      </c>
      <c r="E120" s="16">
        <f>+E118+E119</f>
        <v>1</v>
      </c>
      <c r="F120" s="16">
        <f>+F118+F119</f>
        <v>0</v>
      </c>
      <c r="G120" s="16">
        <f aca="true" t="shared" si="47" ref="G120:AZ120">SUM(G117:G119)</f>
        <v>0</v>
      </c>
      <c r="H120" s="16">
        <f t="shared" si="47"/>
        <v>1</v>
      </c>
      <c r="I120" s="16">
        <f t="shared" si="47"/>
        <v>1</v>
      </c>
      <c r="J120" s="16">
        <f t="shared" si="47"/>
        <v>0</v>
      </c>
      <c r="K120" s="16">
        <f t="shared" si="47"/>
        <v>1</v>
      </c>
      <c r="L120" s="16">
        <f t="shared" si="47"/>
        <v>0</v>
      </c>
      <c r="M120" s="16">
        <f t="shared" si="47"/>
        <v>0</v>
      </c>
      <c r="N120" s="16">
        <f t="shared" si="47"/>
        <v>1</v>
      </c>
      <c r="O120" s="16">
        <f t="shared" si="47"/>
        <v>1</v>
      </c>
      <c r="P120" s="16">
        <f t="shared" si="47"/>
        <v>0</v>
      </c>
      <c r="Q120" s="16">
        <f t="shared" si="47"/>
        <v>1</v>
      </c>
      <c r="R120" s="16">
        <f t="shared" si="47"/>
        <v>0</v>
      </c>
      <c r="S120" s="16">
        <f t="shared" si="47"/>
        <v>0</v>
      </c>
      <c r="T120" s="16">
        <f t="shared" si="47"/>
        <v>1</v>
      </c>
      <c r="U120" s="16">
        <f t="shared" si="47"/>
        <v>1</v>
      </c>
      <c r="V120" s="16">
        <f t="shared" si="47"/>
        <v>1</v>
      </c>
      <c r="W120" s="16">
        <f t="shared" si="47"/>
        <v>0</v>
      </c>
      <c r="X120" s="16">
        <f t="shared" si="47"/>
        <v>0</v>
      </c>
      <c r="Y120" s="16">
        <f t="shared" si="47"/>
        <v>0</v>
      </c>
      <c r="Z120" s="16">
        <f t="shared" si="47"/>
        <v>1</v>
      </c>
      <c r="AA120" s="16">
        <f t="shared" si="47"/>
        <v>0</v>
      </c>
      <c r="AB120" s="16">
        <f t="shared" si="47"/>
        <v>1</v>
      </c>
      <c r="AC120" s="16">
        <f t="shared" si="47"/>
        <v>2</v>
      </c>
      <c r="AD120" s="16">
        <f t="shared" si="47"/>
        <v>0</v>
      </c>
      <c r="AE120" s="16">
        <f t="shared" si="47"/>
        <v>9</v>
      </c>
      <c r="AF120" s="16">
        <f t="shared" si="47"/>
        <v>0</v>
      </c>
      <c r="AG120" s="16">
        <f t="shared" si="47"/>
        <v>0</v>
      </c>
      <c r="AH120" s="16">
        <f t="shared" si="47"/>
        <v>0</v>
      </c>
      <c r="AI120" s="16">
        <f t="shared" si="47"/>
        <v>0</v>
      </c>
      <c r="AJ120" s="16">
        <f t="shared" si="47"/>
        <v>3</v>
      </c>
      <c r="AK120" s="16">
        <f t="shared" si="47"/>
        <v>9</v>
      </c>
      <c r="AL120" s="16">
        <f t="shared" si="47"/>
        <v>7</v>
      </c>
      <c r="AM120" s="16">
        <f t="shared" si="47"/>
        <v>2</v>
      </c>
      <c r="AN120" s="16">
        <f t="shared" si="47"/>
        <v>1</v>
      </c>
      <c r="AO120" s="16">
        <f t="shared" si="47"/>
        <v>0</v>
      </c>
      <c r="AP120" s="16">
        <f t="shared" si="47"/>
        <v>0</v>
      </c>
      <c r="AQ120" s="16">
        <f t="shared" si="47"/>
        <v>1</v>
      </c>
      <c r="AR120" s="16">
        <f t="shared" si="47"/>
        <v>1</v>
      </c>
      <c r="AS120" s="16">
        <f t="shared" si="47"/>
        <v>1</v>
      </c>
      <c r="AT120" s="16">
        <f t="shared" si="47"/>
        <v>0</v>
      </c>
      <c r="AU120" s="16">
        <f t="shared" si="47"/>
        <v>2</v>
      </c>
      <c r="AV120" s="16">
        <f t="shared" si="47"/>
        <v>0</v>
      </c>
      <c r="AW120" s="16">
        <f t="shared" si="47"/>
        <v>0</v>
      </c>
      <c r="AX120" s="16">
        <f t="shared" si="47"/>
        <v>0</v>
      </c>
      <c r="AY120" s="16">
        <f t="shared" si="47"/>
        <v>0</v>
      </c>
      <c r="AZ120" s="16">
        <f t="shared" si="47"/>
        <v>0</v>
      </c>
    </row>
    <row r="121" spans="1:52" s="8" customFormat="1" ht="10.5">
      <c r="A121" s="19"/>
      <c r="B121" s="20" t="s">
        <v>114</v>
      </c>
      <c r="C121" s="22">
        <f>+C98+C103+C106+C109+C113+C116+C117+C120</f>
        <v>4902</v>
      </c>
      <c r="D121" s="21">
        <f aca="true" t="shared" si="48" ref="D121:AI121">+D103+D106+D109+D113+D116+D120</f>
        <v>17</v>
      </c>
      <c r="E121" s="21">
        <f t="shared" si="48"/>
        <v>2</v>
      </c>
      <c r="F121" s="21">
        <f t="shared" si="48"/>
        <v>2</v>
      </c>
      <c r="G121" s="21">
        <f t="shared" si="48"/>
        <v>2</v>
      </c>
      <c r="H121" s="21">
        <f t="shared" si="48"/>
        <v>3</v>
      </c>
      <c r="I121" s="21">
        <f t="shared" si="48"/>
        <v>2</v>
      </c>
      <c r="J121" s="21">
        <f t="shared" si="48"/>
        <v>10</v>
      </c>
      <c r="K121" s="21">
        <f t="shared" si="48"/>
        <v>9</v>
      </c>
      <c r="L121" s="21">
        <f t="shared" si="48"/>
        <v>6</v>
      </c>
      <c r="M121" s="21">
        <f t="shared" si="48"/>
        <v>6</v>
      </c>
      <c r="N121" s="21">
        <f t="shared" si="48"/>
        <v>6</v>
      </c>
      <c r="O121" s="21">
        <f t="shared" si="48"/>
        <v>28</v>
      </c>
      <c r="P121" s="21">
        <f t="shared" si="48"/>
        <v>0</v>
      </c>
      <c r="Q121" s="21">
        <f t="shared" si="48"/>
        <v>1</v>
      </c>
      <c r="R121" s="21">
        <f t="shared" si="48"/>
        <v>4</v>
      </c>
      <c r="S121" s="21">
        <f t="shared" si="48"/>
        <v>2</v>
      </c>
      <c r="T121" s="21">
        <f t="shared" si="48"/>
        <v>3</v>
      </c>
      <c r="U121" s="21">
        <f t="shared" si="48"/>
        <v>15</v>
      </c>
      <c r="V121" s="21">
        <f t="shared" si="48"/>
        <v>3</v>
      </c>
      <c r="W121" s="21">
        <f t="shared" si="48"/>
        <v>5</v>
      </c>
      <c r="X121" s="21">
        <f t="shared" si="48"/>
        <v>4</v>
      </c>
      <c r="Y121" s="21">
        <f t="shared" si="48"/>
        <v>3</v>
      </c>
      <c r="Z121" s="21">
        <f t="shared" si="48"/>
        <v>10</v>
      </c>
      <c r="AA121" s="21">
        <f t="shared" si="48"/>
        <v>1</v>
      </c>
      <c r="AB121" s="21">
        <f t="shared" si="48"/>
        <v>3</v>
      </c>
      <c r="AC121" s="21">
        <f t="shared" si="48"/>
        <v>9</v>
      </c>
      <c r="AD121" s="21">
        <f t="shared" si="48"/>
        <v>8</v>
      </c>
      <c r="AE121" s="21">
        <f t="shared" si="48"/>
        <v>97</v>
      </c>
      <c r="AF121" s="21">
        <f t="shared" si="48"/>
        <v>2</v>
      </c>
      <c r="AG121" s="21">
        <f t="shared" si="48"/>
        <v>3</v>
      </c>
      <c r="AH121" s="21">
        <f t="shared" si="48"/>
        <v>3</v>
      </c>
      <c r="AI121" s="21">
        <f t="shared" si="48"/>
        <v>4</v>
      </c>
      <c r="AJ121" s="21">
        <f aca="true" t="shared" si="49" ref="AJ121:AZ121">+AJ103+AJ106+AJ109+AJ113+AJ116+AJ120</f>
        <v>9</v>
      </c>
      <c r="AK121" s="21">
        <f t="shared" si="49"/>
        <v>68</v>
      </c>
      <c r="AL121" s="21">
        <f t="shared" si="49"/>
        <v>42</v>
      </c>
      <c r="AM121" s="21">
        <f t="shared" si="49"/>
        <v>12</v>
      </c>
      <c r="AN121" s="21">
        <f t="shared" si="49"/>
        <v>2</v>
      </c>
      <c r="AO121" s="21">
        <f t="shared" si="49"/>
        <v>5</v>
      </c>
      <c r="AP121" s="21">
        <f t="shared" si="49"/>
        <v>1</v>
      </c>
      <c r="AQ121" s="21">
        <f t="shared" si="49"/>
        <v>2</v>
      </c>
      <c r="AR121" s="21">
        <f t="shared" si="49"/>
        <v>4</v>
      </c>
      <c r="AS121" s="21">
        <f t="shared" si="49"/>
        <v>4</v>
      </c>
      <c r="AT121" s="21">
        <f t="shared" si="49"/>
        <v>3</v>
      </c>
      <c r="AU121" s="21">
        <f t="shared" si="49"/>
        <v>13</v>
      </c>
      <c r="AV121" s="21">
        <f t="shared" si="49"/>
        <v>3</v>
      </c>
      <c r="AW121" s="21">
        <f t="shared" si="49"/>
        <v>4</v>
      </c>
      <c r="AX121" s="21">
        <f t="shared" si="49"/>
        <v>9</v>
      </c>
      <c r="AY121" s="21">
        <f t="shared" si="49"/>
        <v>2</v>
      </c>
      <c r="AZ121" s="21">
        <f t="shared" si="49"/>
        <v>2</v>
      </c>
    </row>
    <row r="122" spans="1:52" s="4" customFormat="1" ht="10.5">
      <c r="A122" s="23"/>
      <c r="B122" s="24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s="4" customFormat="1" ht="10.5">
      <c r="A123" s="9">
        <v>85</v>
      </c>
      <c r="B123" s="10" t="s">
        <v>115</v>
      </c>
      <c r="C123" s="12">
        <v>299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</v>
      </c>
      <c r="N123" s="11">
        <v>1</v>
      </c>
      <c r="O123" s="11">
        <v>0</v>
      </c>
      <c r="P123" s="11">
        <v>0</v>
      </c>
      <c r="Q123" s="11">
        <v>1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1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1</v>
      </c>
      <c r="AL123" s="11">
        <v>0</v>
      </c>
      <c r="AM123" s="11">
        <v>0</v>
      </c>
      <c r="AN123" s="11">
        <v>0</v>
      </c>
      <c r="AO123" s="11">
        <v>1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3</v>
      </c>
      <c r="AV123" s="11">
        <v>0</v>
      </c>
      <c r="AW123" s="11">
        <v>0</v>
      </c>
      <c r="AX123" s="11">
        <v>2</v>
      </c>
      <c r="AY123" s="11">
        <v>0</v>
      </c>
      <c r="AZ123" s="11">
        <v>0</v>
      </c>
    </row>
    <row r="124" spans="1:52" s="4" customFormat="1" ht="10.5">
      <c r="A124" s="9">
        <v>86</v>
      </c>
      <c r="B124" s="10" t="s">
        <v>116</v>
      </c>
      <c r="C124" s="12">
        <v>392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1</v>
      </c>
      <c r="P124" s="11">
        <v>0</v>
      </c>
      <c r="Q124" s="11">
        <v>1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1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1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1</v>
      </c>
      <c r="AT124" s="11">
        <v>0</v>
      </c>
      <c r="AU124" s="11">
        <v>3</v>
      </c>
      <c r="AV124" s="11">
        <v>0</v>
      </c>
      <c r="AW124" s="11">
        <v>0</v>
      </c>
      <c r="AX124" s="11">
        <v>1</v>
      </c>
      <c r="AY124" s="11">
        <v>0</v>
      </c>
      <c r="AZ124" s="11">
        <v>0</v>
      </c>
    </row>
    <row r="125" spans="1:52" s="4" customFormat="1" ht="10.5">
      <c r="A125" s="9">
        <v>87</v>
      </c>
      <c r="B125" s="10" t="s">
        <v>117</v>
      </c>
      <c r="C125" s="12">
        <v>134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1</v>
      </c>
      <c r="R125" s="11">
        <v>0</v>
      </c>
      <c r="S125" s="11">
        <v>0</v>
      </c>
      <c r="T125" s="11">
        <v>0</v>
      </c>
      <c r="U125" s="11">
        <v>0</v>
      </c>
      <c r="V125" s="11">
        <v>1</v>
      </c>
      <c r="W125" s="11">
        <v>1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1</v>
      </c>
      <c r="AE125" s="11">
        <v>2</v>
      </c>
      <c r="AF125" s="11">
        <v>1</v>
      </c>
      <c r="AG125" s="11">
        <v>0</v>
      </c>
      <c r="AH125" s="11">
        <v>0</v>
      </c>
      <c r="AI125" s="11">
        <v>0</v>
      </c>
      <c r="AJ125" s="11">
        <v>0</v>
      </c>
      <c r="AK125" s="11">
        <v>1</v>
      </c>
      <c r="AL125" s="11">
        <v>0</v>
      </c>
      <c r="AM125" s="11">
        <v>1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2</v>
      </c>
      <c r="AT125" s="11">
        <v>0</v>
      </c>
      <c r="AU125" s="11">
        <v>2</v>
      </c>
      <c r="AV125" s="11">
        <v>0</v>
      </c>
      <c r="AW125" s="11">
        <v>0</v>
      </c>
      <c r="AX125" s="11">
        <v>2</v>
      </c>
      <c r="AY125" s="11">
        <v>0</v>
      </c>
      <c r="AZ125" s="11">
        <v>0</v>
      </c>
    </row>
    <row r="126" spans="1:52" s="4" customFormat="1" ht="10.5">
      <c r="A126" s="9">
        <v>88</v>
      </c>
      <c r="B126" s="10" t="s">
        <v>118</v>
      </c>
      <c r="C126" s="12">
        <v>244</v>
      </c>
      <c r="D126" s="11">
        <v>0</v>
      </c>
      <c r="E126" s="11">
        <v>1</v>
      </c>
      <c r="F126" s="11">
        <v>0</v>
      </c>
      <c r="G126" s="11">
        <v>0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1</v>
      </c>
      <c r="T126" s="11">
        <v>0</v>
      </c>
      <c r="U126" s="11">
        <v>0</v>
      </c>
      <c r="V126" s="11">
        <v>1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1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1</v>
      </c>
      <c r="AP126" s="11">
        <v>0</v>
      </c>
      <c r="AQ126" s="11">
        <v>0</v>
      </c>
      <c r="AR126" s="11">
        <v>0</v>
      </c>
      <c r="AS126" s="11">
        <v>2</v>
      </c>
      <c r="AT126" s="11">
        <v>0</v>
      </c>
      <c r="AU126" s="11">
        <v>0</v>
      </c>
      <c r="AV126" s="11">
        <v>0</v>
      </c>
      <c r="AW126" s="11">
        <v>1</v>
      </c>
      <c r="AX126" s="11">
        <v>1</v>
      </c>
      <c r="AY126" s="11">
        <v>0</v>
      </c>
      <c r="AZ126" s="11">
        <v>0</v>
      </c>
    </row>
    <row r="127" spans="1:52" s="4" customFormat="1" ht="10.5">
      <c r="A127" s="9">
        <v>89</v>
      </c>
      <c r="B127" s="10" t="s">
        <v>119</v>
      </c>
      <c r="C127" s="12">
        <v>295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4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8</v>
      </c>
      <c r="R127" s="11">
        <v>0</v>
      </c>
      <c r="S127" s="11">
        <v>0</v>
      </c>
      <c r="T127" s="11">
        <v>1</v>
      </c>
      <c r="U127" s="11">
        <v>3</v>
      </c>
      <c r="V127" s="11">
        <v>1</v>
      </c>
      <c r="W127" s="11">
        <v>0</v>
      </c>
      <c r="X127" s="11">
        <v>0</v>
      </c>
      <c r="Y127" s="11">
        <v>0</v>
      </c>
      <c r="Z127" s="11">
        <v>2</v>
      </c>
      <c r="AA127" s="11">
        <v>0</v>
      </c>
      <c r="AB127" s="11">
        <v>0</v>
      </c>
      <c r="AC127" s="11">
        <v>0</v>
      </c>
      <c r="AD127" s="11">
        <v>0</v>
      </c>
      <c r="AE127" s="11">
        <v>1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2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5</v>
      </c>
      <c r="AT127" s="11">
        <v>1</v>
      </c>
      <c r="AU127" s="11">
        <v>11</v>
      </c>
      <c r="AV127" s="11">
        <v>0</v>
      </c>
      <c r="AW127" s="11">
        <v>1</v>
      </c>
      <c r="AX127" s="11">
        <v>11</v>
      </c>
      <c r="AY127" s="11">
        <v>0</v>
      </c>
      <c r="AZ127" s="11">
        <v>0</v>
      </c>
    </row>
    <row r="128" spans="1:52" s="4" customFormat="1" ht="10.5">
      <c r="A128" s="9">
        <v>90</v>
      </c>
      <c r="B128" s="10" t="s">
        <v>120</v>
      </c>
      <c r="C128" s="12">
        <v>283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1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5</v>
      </c>
      <c r="AF128" s="11">
        <v>0</v>
      </c>
      <c r="AG128" s="11">
        <v>0</v>
      </c>
      <c r="AH128" s="11">
        <v>0</v>
      </c>
      <c r="AI128" s="11">
        <v>7</v>
      </c>
      <c r="AJ128" s="11">
        <v>0</v>
      </c>
      <c r="AK128" s="11">
        <v>0</v>
      </c>
      <c r="AL128" s="11">
        <v>0</v>
      </c>
      <c r="AM128" s="11">
        <v>1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11</v>
      </c>
      <c r="AT128" s="11">
        <v>3</v>
      </c>
      <c r="AU128" s="11">
        <v>8</v>
      </c>
      <c r="AV128" s="11">
        <v>0</v>
      </c>
      <c r="AW128" s="11">
        <v>0</v>
      </c>
      <c r="AX128" s="11">
        <v>9</v>
      </c>
      <c r="AY128" s="11">
        <v>0</v>
      </c>
      <c r="AZ128" s="11">
        <v>0</v>
      </c>
    </row>
    <row r="129" spans="1:52" s="18" customFormat="1" ht="10.5">
      <c r="A129" s="14"/>
      <c r="B129" s="15" t="s">
        <v>121</v>
      </c>
      <c r="C129" s="17">
        <f>+C127+C128</f>
        <v>578</v>
      </c>
      <c r="D129" s="16">
        <f aca="true" t="shared" si="50" ref="D129:AI129">SUM(D123:D128)</f>
        <v>2</v>
      </c>
      <c r="E129" s="16">
        <f t="shared" si="50"/>
        <v>1</v>
      </c>
      <c r="F129" s="16">
        <f t="shared" si="50"/>
        <v>0</v>
      </c>
      <c r="G129" s="16">
        <f t="shared" si="50"/>
        <v>0</v>
      </c>
      <c r="H129" s="16">
        <f t="shared" si="50"/>
        <v>1</v>
      </c>
      <c r="I129" s="16">
        <f t="shared" si="50"/>
        <v>4</v>
      </c>
      <c r="J129" s="16">
        <f t="shared" si="50"/>
        <v>0</v>
      </c>
      <c r="K129" s="16">
        <f t="shared" si="50"/>
        <v>0</v>
      </c>
      <c r="L129" s="16">
        <f t="shared" si="50"/>
        <v>0</v>
      </c>
      <c r="M129" s="16">
        <f t="shared" si="50"/>
        <v>1</v>
      </c>
      <c r="N129" s="16">
        <f t="shared" si="50"/>
        <v>1</v>
      </c>
      <c r="O129" s="16">
        <f t="shared" si="50"/>
        <v>1</v>
      </c>
      <c r="P129" s="16">
        <f t="shared" si="50"/>
        <v>0</v>
      </c>
      <c r="Q129" s="16">
        <f t="shared" si="50"/>
        <v>11</v>
      </c>
      <c r="R129" s="16">
        <f t="shared" si="50"/>
        <v>0</v>
      </c>
      <c r="S129" s="16">
        <f t="shared" si="50"/>
        <v>1</v>
      </c>
      <c r="T129" s="16">
        <f t="shared" si="50"/>
        <v>1</v>
      </c>
      <c r="U129" s="16">
        <f t="shared" si="50"/>
        <v>4</v>
      </c>
      <c r="V129" s="16">
        <f t="shared" si="50"/>
        <v>3</v>
      </c>
      <c r="W129" s="16">
        <f t="shared" si="50"/>
        <v>2</v>
      </c>
      <c r="X129" s="16">
        <f t="shared" si="50"/>
        <v>1</v>
      </c>
      <c r="Y129" s="16">
        <f t="shared" si="50"/>
        <v>0</v>
      </c>
      <c r="Z129" s="16">
        <f t="shared" si="50"/>
        <v>2</v>
      </c>
      <c r="AA129" s="16">
        <f t="shared" si="50"/>
        <v>0</v>
      </c>
      <c r="AB129" s="16">
        <f t="shared" si="50"/>
        <v>0</v>
      </c>
      <c r="AC129" s="16">
        <f t="shared" si="50"/>
        <v>0</v>
      </c>
      <c r="AD129" s="16">
        <f t="shared" si="50"/>
        <v>1</v>
      </c>
      <c r="AE129" s="16">
        <f t="shared" si="50"/>
        <v>10</v>
      </c>
      <c r="AF129" s="16">
        <f t="shared" si="50"/>
        <v>1</v>
      </c>
      <c r="AG129" s="16">
        <f t="shared" si="50"/>
        <v>0</v>
      </c>
      <c r="AH129" s="16">
        <f t="shared" si="50"/>
        <v>0</v>
      </c>
      <c r="AI129" s="16">
        <f t="shared" si="50"/>
        <v>7</v>
      </c>
      <c r="AJ129" s="16">
        <f aca="true" t="shared" si="51" ref="AJ129:AZ129">SUM(AJ123:AJ128)</f>
        <v>0</v>
      </c>
      <c r="AK129" s="16">
        <f t="shared" si="51"/>
        <v>2</v>
      </c>
      <c r="AL129" s="16">
        <f t="shared" si="51"/>
        <v>0</v>
      </c>
      <c r="AM129" s="16">
        <f t="shared" si="51"/>
        <v>4</v>
      </c>
      <c r="AN129" s="16">
        <f t="shared" si="51"/>
        <v>0</v>
      </c>
      <c r="AO129" s="16">
        <f t="shared" si="51"/>
        <v>2</v>
      </c>
      <c r="AP129" s="16">
        <f t="shared" si="51"/>
        <v>0</v>
      </c>
      <c r="AQ129" s="16">
        <f t="shared" si="51"/>
        <v>0</v>
      </c>
      <c r="AR129" s="16">
        <f t="shared" si="51"/>
        <v>0</v>
      </c>
      <c r="AS129" s="16">
        <f t="shared" si="51"/>
        <v>21</v>
      </c>
      <c r="AT129" s="16">
        <f t="shared" si="51"/>
        <v>4</v>
      </c>
      <c r="AU129" s="16">
        <f t="shared" si="51"/>
        <v>27</v>
      </c>
      <c r="AV129" s="16">
        <f t="shared" si="51"/>
        <v>0</v>
      </c>
      <c r="AW129" s="16">
        <f t="shared" si="51"/>
        <v>2</v>
      </c>
      <c r="AX129" s="16">
        <f t="shared" si="51"/>
        <v>26</v>
      </c>
      <c r="AY129" s="16">
        <f t="shared" si="51"/>
        <v>0</v>
      </c>
      <c r="AZ129" s="16">
        <f t="shared" si="51"/>
        <v>0</v>
      </c>
    </row>
    <row r="130" spans="1:52" s="4" customFormat="1" ht="10.5">
      <c r="A130" s="9">
        <v>91</v>
      </c>
      <c r="B130" s="10" t="s">
        <v>122</v>
      </c>
      <c r="C130" s="12">
        <v>281</v>
      </c>
      <c r="D130" s="11">
        <v>0</v>
      </c>
      <c r="E130" s="11">
        <v>1</v>
      </c>
      <c r="F130" s="11">
        <v>0</v>
      </c>
      <c r="G130" s="11">
        <v>0</v>
      </c>
      <c r="H130" s="11">
        <v>1</v>
      </c>
      <c r="I130" s="11">
        <v>0</v>
      </c>
      <c r="J130" s="11">
        <v>0</v>
      </c>
      <c r="K130" s="11">
        <v>0</v>
      </c>
      <c r="L130" s="11">
        <v>14</v>
      </c>
      <c r="M130" s="11">
        <v>2</v>
      </c>
      <c r="N130" s="11">
        <v>0</v>
      </c>
      <c r="O130" s="11">
        <v>0</v>
      </c>
      <c r="P130" s="11">
        <v>0</v>
      </c>
      <c r="Q130" s="11">
        <v>3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1</v>
      </c>
      <c r="Y130" s="11">
        <v>1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1</v>
      </c>
      <c r="AF130" s="11">
        <v>1</v>
      </c>
      <c r="AG130" s="11">
        <v>0</v>
      </c>
      <c r="AH130" s="11">
        <v>0</v>
      </c>
      <c r="AI130" s="11">
        <v>0</v>
      </c>
      <c r="AJ130" s="11">
        <v>1</v>
      </c>
      <c r="AK130" s="11">
        <v>0</v>
      </c>
      <c r="AL130" s="11">
        <v>0</v>
      </c>
      <c r="AM130" s="11">
        <v>2</v>
      </c>
      <c r="AN130" s="11">
        <v>1</v>
      </c>
      <c r="AO130" s="11">
        <v>0</v>
      </c>
      <c r="AP130" s="11">
        <v>0</v>
      </c>
      <c r="AQ130" s="11">
        <v>0</v>
      </c>
      <c r="AR130" s="11">
        <v>0</v>
      </c>
      <c r="AS130" s="11">
        <v>3</v>
      </c>
      <c r="AT130" s="11">
        <v>0</v>
      </c>
      <c r="AU130" s="11">
        <v>36</v>
      </c>
      <c r="AV130" s="11">
        <v>0</v>
      </c>
      <c r="AW130" s="11">
        <v>1</v>
      </c>
      <c r="AX130" s="11">
        <v>24</v>
      </c>
      <c r="AY130" s="11">
        <v>2</v>
      </c>
      <c r="AZ130" s="11">
        <v>2</v>
      </c>
    </row>
    <row r="131" spans="1:52" s="4" customFormat="1" ht="10.5">
      <c r="A131" s="9">
        <v>92</v>
      </c>
      <c r="B131" s="10" t="s">
        <v>123</v>
      </c>
      <c r="C131" s="12">
        <v>303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12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1</v>
      </c>
      <c r="AE131" s="11">
        <v>16</v>
      </c>
      <c r="AF131" s="11">
        <v>10</v>
      </c>
      <c r="AG131" s="11">
        <v>5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1</v>
      </c>
      <c r="AO131" s="11">
        <v>0</v>
      </c>
      <c r="AP131" s="11">
        <v>1</v>
      </c>
      <c r="AQ131" s="11">
        <v>0</v>
      </c>
      <c r="AR131" s="11">
        <v>0</v>
      </c>
      <c r="AS131" s="11">
        <v>8</v>
      </c>
      <c r="AT131" s="11">
        <v>0</v>
      </c>
      <c r="AU131" s="11">
        <v>43</v>
      </c>
      <c r="AV131" s="11">
        <v>0</v>
      </c>
      <c r="AW131" s="11">
        <v>1</v>
      </c>
      <c r="AX131" s="11">
        <v>38</v>
      </c>
      <c r="AY131" s="11">
        <v>0</v>
      </c>
      <c r="AZ131" s="11">
        <v>0</v>
      </c>
    </row>
    <row r="132" spans="1:52" s="18" customFormat="1" ht="10.5">
      <c r="A132" s="14"/>
      <c r="B132" s="15" t="s">
        <v>124</v>
      </c>
      <c r="C132" s="17">
        <f>+C130+C131</f>
        <v>584</v>
      </c>
      <c r="D132" s="16">
        <f aca="true" t="shared" si="52" ref="D132:AI132">SUM(D130:D131)</f>
        <v>0</v>
      </c>
      <c r="E132" s="16">
        <f t="shared" si="52"/>
        <v>1</v>
      </c>
      <c r="F132" s="16">
        <f t="shared" si="52"/>
        <v>0</v>
      </c>
      <c r="G132" s="16">
        <f t="shared" si="52"/>
        <v>0</v>
      </c>
      <c r="H132" s="16">
        <f t="shared" si="52"/>
        <v>1</v>
      </c>
      <c r="I132" s="16">
        <f t="shared" si="52"/>
        <v>0</v>
      </c>
      <c r="J132" s="16">
        <f t="shared" si="52"/>
        <v>0</v>
      </c>
      <c r="K132" s="16">
        <f t="shared" si="52"/>
        <v>0</v>
      </c>
      <c r="L132" s="16">
        <f t="shared" si="52"/>
        <v>26</v>
      </c>
      <c r="M132" s="16">
        <f t="shared" si="52"/>
        <v>2</v>
      </c>
      <c r="N132" s="16">
        <f t="shared" si="52"/>
        <v>0</v>
      </c>
      <c r="O132" s="16">
        <f t="shared" si="52"/>
        <v>0</v>
      </c>
      <c r="P132" s="16">
        <f t="shared" si="52"/>
        <v>0</v>
      </c>
      <c r="Q132" s="16">
        <f t="shared" si="52"/>
        <v>3</v>
      </c>
      <c r="R132" s="16">
        <f t="shared" si="52"/>
        <v>0</v>
      </c>
      <c r="S132" s="16">
        <f t="shared" si="52"/>
        <v>0</v>
      </c>
      <c r="T132" s="16">
        <f t="shared" si="52"/>
        <v>0</v>
      </c>
      <c r="U132" s="16">
        <f t="shared" si="52"/>
        <v>0</v>
      </c>
      <c r="V132" s="16">
        <f t="shared" si="52"/>
        <v>0</v>
      </c>
      <c r="W132" s="16">
        <f t="shared" si="52"/>
        <v>0</v>
      </c>
      <c r="X132" s="16">
        <f t="shared" si="52"/>
        <v>1</v>
      </c>
      <c r="Y132" s="16">
        <f t="shared" si="52"/>
        <v>1</v>
      </c>
      <c r="Z132" s="16">
        <f t="shared" si="52"/>
        <v>0</v>
      </c>
      <c r="AA132" s="16">
        <f t="shared" si="52"/>
        <v>0</v>
      </c>
      <c r="AB132" s="16">
        <f t="shared" si="52"/>
        <v>0</v>
      </c>
      <c r="AC132" s="16">
        <f t="shared" si="52"/>
        <v>0</v>
      </c>
      <c r="AD132" s="16">
        <f t="shared" si="52"/>
        <v>1</v>
      </c>
      <c r="AE132" s="16">
        <f t="shared" si="52"/>
        <v>17</v>
      </c>
      <c r="AF132" s="16">
        <f t="shared" si="52"/>
        <v>11</v>
      </c>
      <c r="AG132" s="16">
        <f t="shared" si="52"/>
        <v>5</v>
      </c>
      <c r="AH132" s="16">
        <f t="shared" si="52"/>
        <v>0</v>
      </c>
      <c r="AI132" s="16">
        <f t="shared" si="52"/>
        <v>0</v>
      </c>
      <c r="AJ132" s="16">
        <f aca="true" t="shared" si="53" ref="AJ132:AZ132">SUM(AJ130:AJ131)</f>
        <v>1</v>
      </c>
      <c r="AK132" s="16">
        <f t="shared" si="53"/>
        <v>0</v>
      </c>
      <c r="AL132" s="16">
        <f t="shared" si="53"/>
        <v>0</v>
      </c>
      <c r="AM132" s="16">
        <f t="shared" si="53"/>
        <v>2</v>
      </c>
      <c r="AN132" s="16">
        <f t="shared" si="53"/>
        <v>2</v>
      </c>
      <c r="AO132" s="16">
        <f t="shared" si="53"/>
        <v>0</v>
      </c>
      <c r="AP132" s="16">
        <f t="shared" si="53"/>
        <v>1</v>
      </c>
      <c r="AQ132" s="16">
        <f t="shared" si="53"/>
        <v>0</v>
      </c>
      <c r="AR132" s="16">
        <f t="shared" si="53"/>
        <v>0</v>
      </c>
      <c r="AS132" s="16">
        <f t="shared" si="53"/>
        <v>11</v>
      </c>
      <c r="AT132" s="16">
        <f t="shared" si="53"/>
        <v>0</v>
      </c>
      <c r="AU132" s="16">
        <f t="shared" si="53"/>
        <v>79</v>
      </c>
      <c r="AV132" s="16">
        <f t="shared" si="53"/>
        <v>0</v>
      </c>
      <c r="AW132" s="16">
        <f t="shared" si="53"/>
        <v>2</v>
      </c>
      <c r="AX132" s="16">
        <f t="shared" si="53"/>
        <v>62</v>
      </c>
      <c r="AY132" s="16">
        <f t="shared" si="53"/>
        <v>2</v>
      </c>
      <c r="AZ132" s="16">
        <f t="shared" si="53"/>
        <v>2</v>
      </c>
    </row>
    <row r="133" spans="1:52" s="4" customFormat="1" ht="10.5">
      <c r="A133" s="9">
        <v>93</v>
      </c>
      <c r="B133" s="13" t="s">
        <v>125</v>
      </c>
      <c r="C133" s="12">
        <v>291</v>
      </c>
      <c r="D133" s="11">
        <v>1</v>
      </c>
      <c r="E133" s="11">
        <v>1</v>
      </c>
      <c r="F133" s="11">
        <v>1</v>
      </c>
      <c r="G133" s="11">
        <v>1</v>
      </c>
      <c r="H133" s="11">
        <v>0</v>
      </c>
      <c r="I133" s="11">
        <v>0</v>
      </c>
      <c r="J133" s="11">
        <v>0</v>
      </c>
      <c r="K133" s="11">
        <v>1</v>
      </c>
      <c r="L133" s="11">
        <v>0</v>
      </c>
      <c r="M133" s="11">
        <v>1</v>
      </c>
      <c r="N133" s="11">
        <v>1</v>
      </c>
      <c r="O133" s="11">
        <v>0</v>
      </c>
      <c r="P133" s="11">
        <v>0</v>
      </c>
      <c r="Q133" s="11">
        <v>5</v>
      </c>
      <c r="R133" s="11">
        <v>0</v>
      </c>
      <c r="S133" s="11">
        <v>0</v>
      </c>
      <c r="T133" s="11">
        <v>1</v>
      </c>
      <c r="U133" s="11">
        <v>0</v>
      </c>
      <c r="V133" s="11">
        <v>1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1</v>
      </c>
      <c r="AC133" s="11">
        <v>0</v>
      </c>
      <c r="AD133" s="11">
        <v>0</v>
      </c>
      <c r="AE133" s="11">
        <v>3</v>
      </c>
      <c r="AF133" s="11">
        <v>1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2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1</v>
      </c>
      <c r="AT133" s="11">
        <v>0</v>
      </c>
      <c r="AU133" s="11">
        <v>20</v>
      </c>
      <c r="AV133" s="11">
        <v>1</v>
      </c>
      <c r="AW133" s="11">
        <v>14</v>
      </c>
      <c r="AX133" s="11">
        <v>18</v>
      </c>
      <c r="AY133" s="11">
        <v>0</v>
      </c>
      <c r="AZ133" s="11">
        <v>1</v>
      </c>
    </row>
    <row r="134" spans="1:52" s="4" customFormat="1" ht="10.5">
      <c r="A134" s="9">
        <v>94</v>
      </c>
      <c r="B134" s="13" t="s">
        <v>126</v>
      </c>
      <c r="C134" s="12">
        <v>328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1</v>
      </c>
      <c r="K134" s="11">
        <v>0</v>
      </c>
      <c r="L134" s="11">
        <v>4</v>
      </c>
      <c r="M134" s="11">
        <v>2</v>
      </c>
      <c r="N134" s="11">
        <v>0</v>
      </c>
      <c r="O134" s="11">
        <v>0</v>
      </c>
      <c r="P134" s="11">
        <v>0</v>
      </c>
      <c r="Q134" s="11">
        <v>1</v>
      </c>
      <c r="R134" s="11">
        <v>1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1</v>
      </c>
      <c r="AA134" s="11">
        <v>0</v>
      </c>
      <c r="AB134" s="11">
        <v>0</v>
      </c>
      <c r="AC134" s="11">
        <v>0</v>
      </c>
      <c r="AD134" s="11">
        <v>0</v>
      </c>
      <c r="AE134" s="11">
        <v>1</v>
      </c>
      <c r="AF134" s="11">
        <v>3</v>
      </c>
      <c r="AG134" s="11">
        <v>0</v>
      </c>
      <c r="AH134" s="11">
        <v>1</v>
      </c>
      <c r="AI134" s="11">
        <v>1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1</v>
      </c>
      <c r="AT134" s="11">
        <v>0</v>
      </c>
      <c r="AU134" s="11">
        <v>9</v>
      </c>
      <c r="AV134" s="11">
        <v>0</v>
      </c>
      <c r="AW134" s="11">
        <v>3</v>
      </c>
      <c r="AX134" s="11">
        <v>10</v>
      </c>
      <c r="AY134" s="11">
        <v>0</v>
      </c>
      <c r="AZ134" s="11">
        <v>0</v>
      </c>
    </row>
    <row r="135" spans="1:52" s="4" customFormat="1" ht="10.5">
      <c r="A135" s="9">
        <v>95</v>
      </c>
      <c r="B135" s="13" t="s">
        <v>127</v>
      </c>
      <c r="C135" s="12">
        <v>267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1</v>
      </c>
      <c r="P135" s="11">
        <v>1</v>
      </c>
      <c r="Q135" s="11">
        <v>1</v>
      </c>
      <c r="R135" s="11">
        <v>0</v>
      </c>
      <c r="S135" s="11">
        <v>0</v>
      </c>
      <c r="T135" s="11">
        <v>0</v>
      </c>
      <c r="U135" s="11">
        <v>3</v>
      </c>
      <c r="V135" s="11">
        <v>1</v>
      </c>
      <c r="W135" s="11">
        <v>1</v>
      </c>
      <c r="X135" s="11">
        <v>0</v>
      </c>
      <c r="Y135" s="11">
        <v>1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1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1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1</v>
      </c>
      <c r="AU135" s="11">
        <v>2</v>
      </c>
      <c r="AV135" s="11">
        <v>1</v>
      </c>
      <c r="AW135" s="11">
        <v>0</v>
      </c>
      <c r="AX135" s="11">
        <v>2</v>
      </c>
      <c r="AY135" s="11">
        <v>0</v>
      </c>
      <c r="AZ135" s="11">
        <v>1</v>
      </c>
    </row>
    <row r="136" spans="1:52" s="4" customFormat="1" ht="10.5">
      <c r="A136" s="9">
        <v>96</v>
      </c>
      <c r="B136" s="13" t="s">
        <v>128</v>
      </c>
      <c r="C136" s="12">
        <v>287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</row>
    <row r="137" spans="1:52" s="18" customFormat="1" ht="10.5">
      <c r="A137" s="14"/>
      <c r="B137" s="31" t="s">
        <v>129</v>
      </c>
      <c r="C137" s="17">
        <f>+C135+C136</f>
        <v>554</v>
      </c>
      <c r="D137" s="16">
        <f aca="true" t="shared" si="54" ref="D137:AI137">SUM(D133:D136)</f>
        <v>1</v>
      </c>
      <c r="E137" s="16">
        <f t="shared" si="54"/>
        <v>1</v>
      </c>
      <c r="F137" s="16">
        <f t="shared" si="54"/>
        <v>1</v>
      </c>
      <c r="G137" s="16">
        <f t="shared" si="54"/>
        <v>1</v>
      </c>
      <c r="H137" s="16">
        <f t="shared" si="54"/>
        <v>0</v>
      </c>
      <c r="I137" s="16">
        <f t="shared" si="54"/>
        <v>0</v>
      </c>
      <c r="J137" s="16">
        <f t="shared" si="54"/>
        <v>1</v>
      </c>
      <c r="K137" s="16">
        <f t="shared" si="54"/>
        <v>1</v>
      </c>
      <c r="L137" s="16">
        <f t="shared" si="54"/>
        <v>4</v>
      </c>
      <c r="M137" s="16">
        <f t="shared" si="54"/>
        <v>3</v>
      </c>
      <c r="N137" s="16">
        <f t="shared" si="54"/>
        <v>1</v>
      </c>
      <c r="O137" s="16">
        <f t="shared" si="54"/>
        <v>1</v>
      </c>
      <c r="P137" s="16">
        <f t="shared" si="54"/>
        <v>1</v>
      </c>
      <c r="Q137" s="16">
        <f t="shared" si="54"/>
        <v>7</v>
      </c>
      <c r="R137" s="16">
        <f t="shared" si="54"/>
        <v>1</v>
      </c>
      <c r="S137" s="16">
        <f t="shared" si="54"/>
        <v>0</v>
      </c>
      <c r="T137" s="16">
        <f t="shared" si="54"/>
        <v>1</v>
      </c>
      <c r="U137" s="16">
        <f t="shared" si="54"/>
        <v>3</v>
      </c>
      <c r="V137" s="16">
        <f t="shared" si="54"/>
        <v>2</v>
      </c>
      <c r="W137" s="16">
        <f t="shared" si="54"/>
        <v>1</v>
      </c>
      <c r="X137" s="16">
        <f t="shared" si="54"/>
        <v>0</v>
      </c>
      <c r="Y137" s="16">
        <f t="shared" si="54"/>
        <v>1</v>
      </c>
      <c r="Z137" s="16">
        <f t="shared" si="54"/>
        <v>1</v>
      </c>
      <c r="AA137" s="16">
        <f t="shared" si="54"/>
        <v>0</v>
      </c>
      <c r="AB137" s="16">
        <f t="shared" si="54"/>
        <v>1</v>
      </c>
      <c r="AC137" s="16">
        <f t="shared" si="54"/>
        <v>0</v>
      </c>
      <c r="AD137" s="16">
        <f t="shared" si="54"/>
        <v>0</v>
      </c>
      <c r="AE137" s="16">
        <f t="shared" si="54"/>
        <v>4</v>
      </c>
      <c r="AF137" s="16">
        <f t="shared" si="54"/>
        <v>5</v>
      </c>
      <c r="AG137" s="16">
        <f t="shared" si="54"/>
        <v>0</v>
      </c>
      <c r="AH137" s="16">
        <f t="shared" si="54"/>
        <v>1</v>
      </c>
      <c r="AI137" s="16">
        <f t="shared" si="54"/>
        <v>1</v>
      </c>
      <c r="AJ137" s="16">
        <f aca="true" t="shared" si="55" ref="AJ137:AZ137">SUM(AJ133:AJ136)</f>
        <v>0</v>
      </c>
      <c r="AK137" s="16">
        <f t="shared" si="55"/>
        <v>0</v>
      </c>
      <c r="AL137" s="16">
        <f t="shared" si="55"/>
        <v>0</v>
      </c>
      <c r="AM137" s="16">
        <f t="shared" si="55"/>
        <v>3</v>
      </c>
      <c r="AN137" s="16">
        <f t="shared" si="55"/>
        <v>0</v>
      </c>
      <c r="AO137" s="16">
        <f t="shared" si="55"/>
        <v>0</v>
      </c>
      <c r="AP137" s="16">
        <f t="shared" si="55"/>
        <v>0</v>
      </c>
      <c r="AQ137" s="16">
        <f t="shared" si="55"/>
        <v>0</v>
      </c>
      <c r="AR137" s="16">
        <f t="shared" si="55"/>
        <v>0</v>
      </c>
      <c r="AS137" s="16">
        <f t="shared" si="55"/>
        <v>2</v>
      </c>
      <c r="AT137" s="16">
        <f t="shared" si="55"/>
        <v>1</v>
      </c>
      <c r="AU137" s="16">
        <f t="shared" si="55"/>
        <v>31</v>
      </c>
      <c r="AV137" s="16">
        <f t="shared" si="55"/>
        <v>2</v>
      </c>
      <c r="AW137" s="16">
        <f t="shared" si="55"/>
        <v>17</v>
      </c>
      <c r="AX137" s="16">
        <f t="shared" si="55"/>
        <v>30</v>
      </c>
      <c r="AY137" s="16">
        <f t="shared" si="55"/>
        <v>0</v>
      </c>
      <c r="AZ137" s="16">
        <f t="shared" si="55"/>
        <v>2</v>
      </c>
    </row>
    <row r="138" spans="1:52" s="4" customFormat="1" ht="10.5">
      <c r="A138" s="9">
        <v>97</v>
      </c>
      <c r="B138" s="13" t="s">
        <v>130</v>
      </c>
      <c r="C138" s="12">
        <v>270</v>
      </c>
      <c r="D138" s="11">
        <v>1</v>
      </c>
      <c r="E138" s="11">
        <v>1</v>
      </c>
      <c r="F138" s="11">
        <v>1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1</v>
      </c>
      <c r="AP138" s="11">
        <v>1</v>
      </c>
      <c r="AQ138" s="11">
        <v>0</v>
      </c>
      <c r="AR138" s="11">
        <v>0</v>
      </c>
      <c r="AS138" s="11">
        <v>1</v>
      </c>
      <c r="AT138" s="11">
        <v>1</v>
      </c>
      <c r="AU138" s="11">
        <v>5</v>
      </c>
      <c r="AV138" s="11">
        <v>0</v>
      </c>
      <c r="AW138" s="11">
        <v>0</v>
      </c>
      <c r="AX138" s="11">
        <v>3</v>
      </c>
      <c r="AY138" s="11">
        <v>0</v>
      </c>
      <c r="AZ138" s="11">
        <v>0</v>
      </c>
    </row>
    <row r="139" spans="1:52" s="4" customFormat="1" ht="10.5">
      <c r="A139" s="9">
        <v>98</v>
      </c>
      <c r="B139" s="13" t="s">
        <v>131</v>
      </c>
      <c r="C139" s="12">
        <v>289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1</v>
      </c>
      <c r="M139" s="11">
        <v>0</v>
      </c>
      <c r="N139" s="11">
        <v>0</v>
      </c>
      <c r="O139" s="11">
        <v>2</v>
      </c>
      <c r="P139" s="11">
        <v>0</v>
      </c>
      <c r="Q139" s="11">
        <v>0</v>
      </c>
      <c r="R139" s="11">
        <v>0</v>
      </c>
      <c r="S139" s="11">
        <v>0</v>
      </c>
      <c r="T139" s="11">
        <v>1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1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2</v>
      </c>
      <c r="AL139" s="11">
        <v>2</v>
      </c>
      <c r="AM139" s="11">
        <v>1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1</v>
      </c>
      <c r="AT139" s="11">
        <v>0</v>
      </c>
      <c r="AU139" s="11">
        <v>4</v>
      </c>
      <c r="AV139" s="11">
        <v>1</v>
      </c>
      <c r="AW139" s="11">
        <v>0</v>
      </c>
      <c r="AX139" s="11">
        <v>2</v>
      </c>
      <c r="AY139" s="11">
        <v>0</v>
      </c>
      <c r="AZ139" s="11">
        <v>0</v>
      </c>
    </row>
    <row r="140" spans="1:52" s="18" customFormat="1" ht="10.5">
      <c r="A140" s="14"/>
      <c r="B140" s="31" t="s">
        <v>132</v>
      </c>
      <c r="C140" s="17">
        <f>+C138+C139</f>
        <v>559</v>
      </c>
      <c r="D140" s="16">
        <f aca="true" t="shared" si="56" ref="D140:AI140">SUM(D138:D139)</f>
        <v>2</v>
      </c>
      <c r="E140" s="16">
        <f t="shared" si="56"/>
        <v>1</v>
      </c>
      <c r="F140" s="16">
        <f t="shared" si="56"/>
        <v>1</v>
      </c>
      <c r="G140" s="16">
        <f t="shared" si="56"/>
        <v>0</v>
      </c>
      <c r="H140" s="16">
        <f t="shared" si="56"/>
        <v>0</v>
      </c>
      <c r="I140" s="16">
        <f t="shared" si="56"/>
        <v>0</v>
      </c>
      <c r="J140" s="16">
        <f t="shared" si="56"/>
        <v>0</v>
      </c>
      <c r="K140" s="16">
        <f t="shared" si="56"/>
        <v>0</v>
      </c>
      <c r="L140" s="16">
        <f t="shared" si="56"/>
        <v>1</v>
      </c>
      <c r="M140" s="16">
        <f t="shared" si="56"/>
        <v>0</v>
      </c>
      <c r="N140" s="16">
        <f t="shared" si="56"/>
        <v>0</v>
      </c>
      <c r="O140" s="16">
        <f t="shared" si="56"/>
        <v>2</v>
      </c>
      <c r="P140" s="16">
        <f t="shared" si="56"/>
        <v>0</v>
      </c>
      <c r="Q140" s="16">
        <f t="shared" si="56"/>
        <v>0</v>
      </c>
      <c r="R140" s="16">
        <f t="shared" si="56"/>
        <v>0</v>
      </c>
      <c r="S140" s="16">
        <f t="shared" si="56"/>
        <v>0</v>
      </c>
      <c r="T140" s="16">
        <f t="shared" si="56"/>
        <v>1</v>
      </c>
      <c r="U140" s="16">
        <f t="shared" si="56"/>
        <v>0</v>
      </c>
      <c r="V140" s="16">
        <f t="shared" si="56"/>
        <v>0</v>
      </c>
      <c r="W140" s="16">
        <f t="shared" si="56"/>
        <v>0</v>
      </c>
      <c r="X140" s="16">
        <f t="shared" si="56"/>
        <v>0</v>
      </c>
      <c r="Y140" s="16">
        <f t="shared" si="56"/>
        <v>0</v>
      </c>
      <c r="Z140" s="16">
        <f t="shared" si="56"/>
        <v>0</v>
      </c>
      <c r="AA140" s="16">
        <f t="shared" si="56"/>
        <v>0</v>
      </c>
      <c r="AB140" s="16">
        <f t="shared" si="56"/>
        <v>0</v>
      </c>
      <c r="AC140" s="16">
        <f t="shared" si="56"/>
        <v>0</v>
      </c>
      <c r="AD140" s="16">
        <f t="shared" si="56"/>
        <v>0</v>
      </c>
      <c r="AE140" s="16">
        <f t="shared" si="56"/>
        <v>1</v>
      </c>
      <c r="AF140" s="16">
        <f t="shared" si="56"/>
        <v>0</v>
      </c>
      <c r="AG140" s="16">
        <f t="shared" si="56"/>
        <v>0</v>
      </c>
      <c r="AH140" s="16">
        <f t="shared" si="56"/>
        <v>0</v>
      </c>
      <c r="AI140" s="16">
        <f t="shared" si="56"/>
        <v>0</v>
      </c>
      <c r="AJ140" s="16">
        <f aca="true" t="shared" si="57" ref="AJ140:AZ140">SUM(AJ138:AJ139)</f>
        <v>0</v>
      </c>
      <c r="AK140" s="16">
        <f t="shared" si="57"/>
        <v>2</v>
      </c>
      <c r="AL140" s="16">
        <f t="shared" si="57"/>
        <v>2</v>
      </c>
      <c r="AM140" s="16">
        <f t="shared" si="57"/>
        <v>1</v>
      </c>
      <c r="AN140" s="16">
        <f t="shared" si="57"/>
        <v>0</v>
      </c>
      <c r="AO140" s="16">
        <f t="shared" si="57"/>
        <v>1</v>
      </c>
      <c r="AP140" s="16">
        <f t="shared" si="57"/>
        <v>1</v>
      </c>
      <c r="AQ140" s="16">
        <f t="shared" si="57"/>
        <v>0</v>
      </c>
      <c r="AR140" s="16">
        <f t="shared" si="57"/>
        <v>0</v>
      </c>
      <c r="AS140" s="16">
        <f t="shared" si="57"/>
        <v>2</v>
      </c>
      <c r="AT140" s="16">
        <f t="shared" si="57"/>
        <v>1</v>
      </c>
      <c r="AU140" s="16">
        <f t="shared" si="57"/>
        <v>9</v>
      </c>
      <c r="AV140" s="16">
        <f t="shared" si="57"/>
        <v>1</v>
      </c>
      <c r="AW140" s="16">
        <f t="shared" si="57"/>
        <v>0</v>
      </c>
      <c r="AX140" s="16">
        <f t="shared" si="57"/>
        <v>5</v>
      </c>
      <c r="AY140" s="16">
        <f t="shared" si="57"/>
        <v>0</v>
      </c>
      <c r="AZ140" s="16">
        <f t="shared" si="57"/>
        <v>0</v>
      </c>
    </row>
    <row r="141" spans="1:52" s="4" customFormat="1" ht="10.5">
      <c r="A141" s="9">
        <v>99</v>
      </c>
      <c r="B141" s="13" t="s">
        <v>133</v>
      </c>
      <c r="C141" s="12">
        <v>441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</v>
      </c>
      <c r="P141" s="11">
        <v>1</v>
      </c>
      <c r="Q141" s="11">
        <v>1</v>
      </c>
      <c r="R141" s="11">
        <v>0</v>
      </c>
      <c r="S141" s="11">
        <v>3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1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3</v>
      </c>
      <c r="AF141" s="11">
        <v>1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1</v>
      </c>
      <c r="AQ141" s="11">
        <v>0</v>
      </c>
      <c r="AR141" s="11">
        <v>0</v>
      </c>
      <c r="AS141" s="11">
        <v>0</v>
      </c>
      <c r="AT141" s="11">
        <v>0</v>
      </c>
      <c r="AU141" s="11">
        <v>15</v>
      </c>
      <c r="AV141" s="11">
        <v>0</v>
      </c>
      <c r="AW141" s="11">
        <v>0</v>
      </c>
      <c r="AX141" s="11">
        <v>19</v>
      </c>
      <c r="AY141" s="11">
        <v>0</v>
      </c>
      <c r="AZ141" s="11">
        <v>20</v>
      </c>
    </row>
    <row r="142" spans="1:52" s="4" customFormat="1" ht="10.5">
      <c r="A142" s="9">
        <v>100</v>
      </c>
      <c r="B142" s="13" t="s">
        <v>134</v>
      </c>
      <c r="C142" s="12">
        <v>335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</v>
      </c>
      <c r="O142" s="11">
        <v>0</v>
      </c>
      <c r="P142" s="11">
        <v>0</v>
      </c>
      <c r="Q142" s="11">
        <v>1</v>
      </c>
      <c r="R142" s="11">
        <v>0</v>
      </c>
      <c r="S142" s="11">
        <v>0</v>
      </c>
      <c r="T142" s="11">
        <v>0</v>
      </c>
      <c r="U142" s="11">
        <v>2</v>
      </c>
      <c r="V142" s="11">
        <v>3</v>
      </c>
      <c r="W142" s="11">
        <v>0</v>
      </c>
      <c r="X142" s="11">
        <v>0</v>
      </c>
      <c r="Y142" s="11">
        <v>0</v>
      </c>
      <c r="Z142" s="11">
        <v>1</v>
      </c>
      <c r="AA142" s="11">
        <v>0</v>
      </c>
      <c r="AB142" s="11">
        <v>0</v>
      </c>
      <c r="AC142" s="11">
        <v>0</v>
      </c>
      <c r="AD142" s="11">
        <v>0</v>
      </c>
      <c r="AE142" s="11">
        <v>1</v>
      </c>
      <c r="AF142" s="11">
        <v>0</v>
      </c>
      <c r="AG142" s="11">
        <v>1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2</v>
      </c>
      <c r="AT142" s="11">
        <v>1</v>
      </c>
      <c r="AU142" s="11">
        <v>2</v>
      </c>
      <c r="AV142" s="11">
        <v>0</v>
      </c>
      <c r="AW142" s="11">
        <v>0</v>
      </c>
      <c r="AX142" s="11">
        <v>3</v>
      </c>
      <c r="AY142" s="11">
        <v>1</v>
      </c>
      <c r="AZ142" s="11">
        <v>1</v>
      </c>
    </row>
    <row r="143" spans="1:52" s="4" customFormat="1" ht="10.5">
      <c r="A143" s="9">
        <v>101</v>
      </c>
      <c r="B143" s="13" t="s">
        <v>135</v>
      </c>
      <c r="C143" s="12">
        <v>349</v>
      </c>
      <c r="D143" s="11">
        <v>1</v>
      </c>
      <c r="E143" s="11">
        <v>0</v>
      </c>
      <c r="F143" s="11">
        <v>0</v>
      </c>
      <c r="G143" s="11">
        <v>2</v>
      </c>
      <c r="H143" s="11">
        <v>0</v>
      </c>
      <c r="I143" s="11">
        <v>0</v>
      </c>
      <c r="J143" s="11">
        <v>0</v>
      </c>
      <c r="K143" s="11">
        <v>1</v>
      </c>
      <c r="L143" s="11">
        <v>0</v>
      </c>
      <c r="M143" s="11">
        <v>10</v>
      </c>
      <c r="N143" s="11">
        <v>0</v>
      </c>
      <c r="O143" s="11">
        <v>2</v>
      </c>
      <c r="P143" s="11">
        <v>0</v>
      </c>
      <c r="Q143" s="11">
        <v>14</v>
      </c>
      <c r="R143" s="11">
        <v>0</v>
      </c>
      <c r="S143" s="11">
        <v>0</v>
      </c>
      <c r="T143" s="11">
        <v>1</v>
      </c>
      <c r="U143" s="11">
        <v>0</v>
      </c>
      <c r="V143" s="11">
        <v>3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1</v>
      </c>
      <c r="AQ143" s="11">
        <v>0</v>
      </c>
      <c r="AR143" s="11">
        <v>0</v>
      </c>
      <c r="AS143" s="11">
        <v>0</v>
      </c>
      <c r="AT143" s="11">
        <v>5</v>
      </c>
      <c r="AU143" s="11">
        <v>13</v>
      </c>
      <c r="AV143" s="11">
        <v>0</v>
      </c>
      <c r="AW143" s="11">
        <v>2</v>
      </c>
      <c r="AX143" s="11">
        <v>7</v>
      </c>
      <c r="AY143" s="11">
        <v>0</v>
      </c>
      <c r="AZ143" s="11">
        <v>2</v>
      </c>
    </row>
    <row r="144" spans="1:52" s="4" customFormat="1" ht="10.5">
      <c r="A144" s="9">
        <v>102</v>
      </c>
      <c r="B144" s="13" t="s">
        <v>136</v>
      </c>
      <c r="C144" s="12">
        <v>348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  <c r="J144" s="11">
        <v>0</v>
      </c>
      <c r="K144" s="11">
        <v>0</v>
      </c>
      <c r="L144" s="11">
        <v>0</v>
      </c>
      <c r="M144" s="11">
        <v>2</v>
      </c>
      <c r="N144" s="11">
        <v>0</v>
      </c>
      <c r="O144" s="11">
        <v>0</v>
      </c>
      <c r="P144" s="11">
        <v>0</v>
      </c>
      <c r="Q144" s="11">
        <v>6</v>
      </c>
      <c r="R144" s="11">
        <v>1</v>
      </c>
      <c r="S144" s="11">
        <v>0</v>
      </c>
      <c r="T144" s="11">
        <v>0</v>
      </c>
      <c r="U144" s="11">
        <v>4</v>
      </c>
      <c r="V144" s="11">
        <v>1</v>
      </c>
      <c r="W144" s="11">
        <v>1</v>
      </c>
      <c r="X144" s="11">
        <v>1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2</v>
      </c>
      <c r="AU144" s="11">
        <v>6</v>
      </c>
      <c r="AV144" s="11">
        <v>1</v>
      </c>
      <c r="AW144" s="11">
        <v>1</v>
      </c>
      <c r="AX144" s="11">
        <v>2</v>
      </c>
      <c r="AY144" s="11">
        <v>0</v>
      </c>
      <c r="AZ144" s="11">
        <v>0</v>
      </c>
    </row>
    <row r="145" spans="1:52" s="18" customFormat="1" ht="10.5">
      <c r="A145" s="14"/>
      <c r="B145" s="31" t="s">
        <v>137</v>
      </c>
      <c r="C145" s="17">
        <f>+C143+C144</f>
        <v>697</v>
      </c>
      <c r="D145" s="16">
        <f aca="true" t="shared" si="58" ref="D145:AI145">SUM(D141:D144)</f>
        <v>1</v>
      </c>
      <c r="E145" s="16">
        <f t="shared" si="58"/>
        <v>0</v>
      </c>
      <c r="F145" s="16">
        <f t="shared" si="58"/>
        <v>0</v>
      </c>
      <c r="G145" s="16">
        <f t="shared" si="58"/>
        <v>2</v>
      </c>
      <c r="H145" s="16">
        <f t="shared" si="58"/>
        <v>1</v>
      </c>
      <c r="I145" s="16">
        <f t="shared" si="58"/>
        <v>0</v>
      </c>
      <c r="J145" s="16">
        <f t="shared" si="58"/>
        <v>0</v>
      </c>
      <c r="K145" s="16">
        <f t="shared" si="58"/>
        <v>1</v>
      </c>
      <c r="L145" s="16">
        <f t="shared" si="58"/>
        <v>0</v>
      </c>
      <c r="M145" s="16">
        <f t="shared" si="58"/>
        <v>12</v>
      </c>
      <c r="N145" s="16">
        <f t="shared" si="58"/>
        <v>1</v>
      </c>
      <c r="O145" s="16">
        <f t="shared" si="58"/>
        <v>3</v>
      </c>
      <c r="P145" s="16">
        <f t="shared" si="58"/>
        <v>1</v>
      </c>
      <c r="Q145" s="16">
        <f t="shared" si="58"/>
        <v>22</v>
      </c>
      <c r="R145" s="16">
        <f t="shared" si="58"/>
        <v>1</v>
      </c>
      <c r="S145" s="16">
        <f t="shared" si="58"/>
        <v>3</v>
      </c>
      <c r="T145" s="16">
        <f t="shared" si="58"/>
        <v>1</v>
      </c>
      <c r="U145" s="16">
        <f t="shared" si="58"/>
        <v>6</v>
      </c>
      <c r="V145" s="16">
        <f t="shared" si="58"/>
        <v>7</v>
      </c>
      <c r="W145" s="16">
        <f t="shared" si="58"/>
        <v>1</v>
      </c>
      <c r="X145" s="16">
        <f t="shared" si="58"/>
        <v>1</v>
      </c>
      <c r="Y145" s="16">
        <f t="shared" si="58"/>
        <v>1</v>
      </c>
      <c r="Z145" s="16">
        <f t="shared" si="58"/>
        <v>1</v>
      </c>
      <c r="AA145" s="16">
        <f t="shared" si="58"/>
        <v>0</v>
      </c>
      <c r="AB145" s="16">
        <f t="shared" si="58"/>
        <v>0</v>
      </c>
      <c r="AC145" s="16">
        <f t="shared" si="58"/>
        <v>0</v>
      </c>
      <c r="AD145" s="16">
        <f t="shared" si="58"/>
        <v>0</v>
      </c>
      <c r="AE145" s="16">
        <f t="shared" si="58"/>
        <v>4</v>
      </c>
      <c r="AF145" s="16">
        <f t="shared" si="58"/>
        <v>1</v>
      </c>
      <c r="AG145" s="16">
        <f t="shared" si="58"/>
        <v>1</v>
      </c>
      <c r="AH145" s="16">
        <f t="shared" si="58"/>
        <v>0</v>
      </c>
      <c r="AI145" s="16">
        <f t="shared" si="58"/>
        <v>0</v>
      </c>
      <c r="AJ145" s="16">
        <f aca="true" t="shared" si="59" ref="AJ145:AZ145">SUM(AJ141:AJ144)</f>
        <v>0</v>
      </c>
      <c r="AK145" s="16">
        <f t="shared" si="59"/>
        <v>0</v>
      </c>
      <c r="AL145" s="16">
        <f t="shared" si="59"/>
        <v>0</v>
      </c>
      <c r="AM145" s="16">
        <f t="shared" si="59"/>
        <v>0</v>
      </c>
      <c r="AN145" s="16">
        <f t="shared" si="59"/>
        <v>0</v>
      </c>
      <c r="AO145" s="16">
        <f t="shared" si="59"/>
        <v>0</v>
      </c>
      <c r="AP145" s="16">
        <f t="shared" si="59"/>
        <v>2</v>
      </c>
      <c r="AQ145" s="16">
        <f t="shared" si="59"/>
        <v>0</v>
      </c>
      <c r="AR145" s="16">
        <f t="shared" si="59"/>
        <v>0</v>
      </c>
      <c r="AS145" s="16">
        <f t="shared" si="59"/>
        <v>2</v>
      </c>
      <c r="AT145" s="16">
        <f t="shared" si="59"/>
        <v>8</v>
      </c>
      <c r="AU145" s="16">
        <f t="shared" si="59"/>
        <v>36</v>
      </c>
      <c r="AV145" s="16">
        <f t="shared" si="59"/>
        <v>1</v>
      </c>
      <c r="AW145" s="16">
        <f t="shared" si="59"/>
        <v>3</v>
      </c>
      <c r="AX145" s="16">
        <f t="shared" si="59"/>
        <v>31</v>
      </c>
      <c r="AY145" s="16">
        <f t="shared" si="59"/>
        <v>1</v>
      </c>
      <c r="AZ145" s="16">
        <f t="shared" si="59"/>
        <v>23</v>
      </c>
    </row>
    <row r="146" spans="1:52" s="4" customFormat="1" ht="10.5">
      <c r="A146" s="9">
        <v>103</v>
      </c>
      <c r="B146" s="13" t="s">
        <v>138</v>
      </c>
      <c r="C146" s="12">
        <v>362</v>
      </c>
      <c r="D146" s="11">
        <v>1</v>
      </c>
      <c r="E146" s="11">
        <v>0</v>
      </c>
      <c r="F146" s="11">
        <v>1</v>
      </c>
      <c r="G146" s="11">
        <v>0</v>
      </c>
      <c r="H146" s="11">
        <v>1</v>
      </c>
      <c r="I146" s="11">
        <v>0</v>
      </c>
      <c r="J146" s="11">
        <v>0</v>
      </c>
      <c r="K146" s="11">
        <v>1</v>
      </c>
      <c r="L146" s="11">
        <v>1</v>
      </c>
      <c r="M146" s="11">
        <v>0</v>
      </c>
      <c r="N146" s="11">
        <v>0</v>
      </c>
      <c r="O146" s="11">
        <v>0</v>
      </c>
      <c r="P146" s="11">
        <v>0</v>
      </c>
      <c r="Q146" s="11">
        <v>1</v>
      </c>
      <c r="R146" s="11">
        <v>0</v>
      </c>
      <c r="S146" s="11">
        <v>0</v>
      </c>
      <c r="T146" s="11">
        <v>0</v>
      </c>
      <c r="U146" s="11">
        <v>0</v>
      </c>
      <c r="V146" s="11">
        <v>1</v>
      </c>
      <c r="W146" s="11">
        <v>0</v>
      </c>
      <c r="X146" s="11">
        <v>1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1</v>
      </c>
      <c r="AF146" s="11">
        <v>0</v>
      </c>
      <c r="AG146" s="11">
        <v>0</v>
      </c>
      <c r="AH146" s="11">
        <v>1</v>
      </c>
      <c r="AI146" s="11">
        <v>1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7</v>
      </c>
      <c r="AV146" s="11">
        <v>0</v>
      </c>
      <c r="AW146" s="11">
        <v>0</v>
      </c>
      <c r="AX146" s="11">
        <v>3</v>
      </c>
      <c r="AY146" s="11">
        <v>0</v>
      </c>
      <c r="AZ146" s="11">
        <v>1</v>
      </c>
    </row>
    <row r="147" spans="1:52" s="4" customFormat="1" ht="10.5">
      <c r="A147" s="9">
        <v>104</v>
      </c>
      <c r="B147" s="13" t="s">
        <v>139</v>
      </c>
      <c r="C147" s="12">
        <v>338</v>
      </c>
      <c r="D147" s="11">
        <v>1</v>
      </c>
      <c r="E147" s="11">
        <v>1</v>
      </c>
      <c r="F147" s="11">
        <v>0</v>
      </c>
      <c r="G147" s="11">
        <v>0</v>
      </c>
      <c r="H147" s="11">
        <v>0</v>
      </c>
      <c r="I147" s="11">
        <v>0</v>
      </c>
      <c r="J147" s="11">
        <v>1</v>
      </c>
      <c r="K147" s="11">
        <v>1</v>
      </c>
      <c r="L147" s="11">
        <v>0</v>
      </c>
      <c r="M147" s="11">
        <v>2</v>
      </c>
      <c r="N147" s="11">
        <v>0</v>
      </c>
      <c r="O147" s="11">
        <v>0</v>
      </c>
      <c r="P147" s="11">
        <v>0</v>
      </c>
      <c r="Q147" s="11">
        <v>1</v>
      </c>
      <c r="R147" s="11">
        <v>0</v>
      </c>
      <c r="S147" s="11">
        <v>0</v>
      </c>
      <c r="T147" s="11">
        <v>0</v>
      </c>
      <c r="U147" s="11">
        <v>1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2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1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3</v>
      </c>
      <c r="AV147" s="11">
        <v>0</v>
      </c>
      <c r="AW147" s="11">
        <v>1</v>
      </c>
      <c r="AX147" s="11">
        <v>3</v>
      </c>
      <c r="AY147" s="11">
        <v>0</v>
      </c>
      <c r="AZ147" s="11">
        <v>0</v>
      </c>
    </row>
    <row r="148" spans="1:52" s="4" customFormat="1" ht="10.5">
      <c r="A148" s="9">
        <v>105</v>
      </c>
      <c r="B148" s="13" t="s">
        <v>140</v>
      </c>
      <c r="C148" s="12">
        <v>385</v>
      </c>
      <c r="D148" s="11">
        <v>1</v>
      </c>
      <c r="E148" s="11">
        <v>0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</v>
      </c>
      <c r="O148" s="11">
        <v>0</v>
      </c>
      <c r="P148" s="11">
        <v>0</v>
      </c>
      <c r="Q148" s="11">
        <v>4</v>
      </c>
      <c r="R148" s="11">
        <v>0</v>
      </c>
      <c r="S148" s="11">
        <v>0</v>
      </c>
      <c r="T148" s="11">
        <v>0</v>
      </c>
      <c r="U148" s="11">
        <v>0</v>
      </c>
      <c r="V148" s="11">
        <v>2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1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1</v>
      </c>
      <c r="AU148" s="11">
        <v>8</v>
      </c>
      <c r="AV148" s="11">
        <v>0</v>
      </c>
      <c r="AW148" s="11">
        <v>6</v>
      </c>
      <c r="AX148" s="11">
        <v>7</v>
      </c>
      <c r="AY148" s="11">
        <v>0</v>
      </c>
      <c r="AZ148" s="11">
        <v>1</v>
      </c>
    </row>
    <row r="149" spans="1:52" s="18" customFormat="1" ht="10.5">
      <c r="A149" s="14"/>
      <c r="B149" s="31" t="s">
        <v>141</v>
      </c>
      <c r="C149" s="17">
        <f>+C146+C147+C148</f>
        <v>1085</v>
      </c>
      <c r="D149" s="16">
        <f aca="true" t="shared" si="60" ref="D149:AI149">SUM(D146:D148)</f>
        <v>3</v>
      </c>
      <c r="E149" s="16">
        <f t="shared" si="60"/>
        <v>1</v>
      </c>
      <c r="F149" s="16">
        <f t="shared" si="60"/>
        <v>2</v>
      </c>
      <c r="G149" s="16">
        <f t="shared" si="60"/>
        <v>0</v>
      </c>
      <c r="H149" s="16">
        <f t="shared" si="60"/>
        <v>1</v>
      </c>
      <c r="I149" s="16">
        <f t="shared" si="60"/>
        <v>0</v>
      </c>
      <c r="J149" s="16">
        <f t="shared" si="60"/>
        <v>1</v>
      </c>
      <c r="K149" s="16">
        <f t="shared" si="60"/>
        <v>2</v>
      </c>
      <c r="L149" s="16">
        <f t="shared" si="60"/>
        <v>1</v>
      </c>
      <c r="M149" s="16">
        <f t="shared" si="60"/>
        <v>2</v>
      </c>
      <c r="N149" s="16">
        <f t="shared" si="60"/>
        <v>1</v>
      </c>
      <c r="O149" s="16">
        <f t="shared" si="60"/>
        <v>0</v>
      </c>
      <c r="P149" s="16">
        <f t="shared" si="60"/>
        <v>0</v>
      </c>
      <c r="Q149" s="16">
        <f t="shared" si="60"/>
        <v>6</v>
      </c>
      <c r="R149" s="16">
        <f t="shared" si="60"/>
        <v>0</v>
      </c>
      <c r="S149" s="16">
        <f t="shared" si="60"/>
        <v>0</v>
      </c>
      <c r="T149" s="16">
        <f t="shared" si="60"/>
        <v>0</v>
      </c>
      <c r="U149" s="16">
        <f t="shared" si="60"/>
        <v>1</v>
      </c>
      <c r="V149" s="16">
        <f t="shared" si="60"/>
        <v>3</v>
      </c>
      <c r="W149" s="16">
        <f t="shared" si="60"/>
        <v>0</v>
      </c>
      <c r="X149" s="16">
        <f t="shared" si="60"/>
        <v>1</v>
      </c>
      <c r="Y149" s="16">
        <f t="shared" si="60"/>
        <v>0</v>
      </c>
      <c r="Z149" s="16">
        <f t="shared" si="60"/>
        <v>0</v>
      </c>
      <c r="AA149" s="16">
        <f t="shared" si="60"/>
        <v>0</v>
      </c>
      <c r="AB149" s="16">
        <f t="shared" si="60"/>
        <v>0</v>
      </c>
      <c r="AC149" s="16">
        <f t="shared" si="60"/>
        <v>0</v>
      </c>
      <c r="AD149" s="16">
        <f t="shared" si="60"/>
        <v>0</v>
      </c>
      <c r="AE149" s="16">
        <f t="shared" si="60"/>
        <v>3</v>
      </c>
      <c r="AF149" s="16">
        <f t="shared" si="60"/>
        <v>0</v>
      </c>
      <c r="AG149" s="16">
        <f t="shared" si="60"/>
        <v>0</v>
      </c>
      <c r="AH149" s="16">
        <f t="shared" si="60"/>
        <v>1</v>
      </c>
      <c r="AI149" s="16">
        <f t="shared" si="60"/>
        <v>1</v>
      </c>
      <c r="AJ149" s="16">
        <f aca="true" t="shared" si="61" ref="AJ149:AZ149">SUM(AJ146:AJ148)</f>
        <v>0</v>
      </c>
      <c r="AK149" s="16">
        <f t="shared" si="61"/>
        <v>1</v>
      </c>
      <c r="AL149" s="16">
        <f t="shared" si="61"/>
        <v>0</v>
      </c>
      <c r="AM149" s="16">
        <f t="shared" si="61"/>
        <v>1</v>
      </c>
      <c r="AN149" s="16">
        <f t="shared" si="61"/>
        <v>0</v>
      </c>
      <c r="AO149" s="16">
        <f t="shared" si="61"/>
        <v>0</v>
      </c>
      <c r="AP149" s="16">
        <f t="shared" si="61"/>
        <v>0</v>
      </c>
      <c r="AQ149" s="16">
        <f t="shared" si="61"/>
        <v>0</v>
      </c>
      <c r="AR149" s="16">
        <f t="shared" si="61"/>
        <v>0</v>
      </c>
      <c r="AS149" s="16">
        <f t="shared" si="61"/>
        <v>0</v>
      </c>
      <c r="AT149" s="16">
        <f t="shared" si="61"/>
        <v>1</v>
      </c>
      <c r="AU149" s="16">
        <f t="shared" si="61"/>
        <v>18</v>
      </c>
      <c r="AV149" s="16">
        <f t="shared" si="61"/>
        <v>0</v>
      </c>
      <c r="AW149" s="16">
        <f t="shared" si="61"/>
        <v>7</v>
      </c>
      <c r="AX149" s="16">
        <f t="shared" si="61"/>
        <v>13</v>
      </c>
      <c r="AY149" s="16">
        <f t="shared" si="61"/>
        <v>0</v>
      </c>
      <c r="AZ149" s="16">
        <f t="shared" si="61"/>
        <v>2</v>
      </c>
    </row>
    <row r="150" spans="1:52" s="8" customFormat="1" ht="10.5">
      <c r="A150" s="19"/>
      <c r="B150" s="30" t="s">
        <v>142</v>
      </c>
      <c r="C150" s="22">
        <f>C123+C124+C125+C126+C129+C132+C133+C134+C137+C140+C141+C142+C145+C149</f>
        <v>6521</v>
      </c>
      <c r="D150" s="21">
        <f aca="true" t="shared" si="62" ref="D150:AI150">SUM(D149,D145,D140,D137,D132,D129)</f>
        <v>9</v>
      </c>
      <c r="E150" s="21">
        <f t="shared" si="62"/>
        <v>5</v>
      </c>
      <c r="F150" s="21">
        <f t="shared" si="62"/>
        <v>4</v>
      </c>
      <c r="G150" s="21">
        <f t="shared" si="62"/>
        <v>3</v>
      </c>
      <c r="H150" s="21">
        <f t="shared" si="62"/>
        <v>4</v>
      </c>
      <c r="I150" s="21">
        <f t="shared" si="62"/>
        <v>4</v>
      </c>
      <c r="J150" s="21">
        <f t="shared" si="62"/>
        <v>2</v>
      </c>
      <c r="K150" s="21">
        <f t="shared" si="62"/>
        <v>4</v>
      </c>
      <c r="L150" s="21">
        <f t="shared" si="62"/>
        <v>32</v>
      </c>
      <c r="M150" s="21">
        <f t="shared" si="62"/>
        <v>20</v>
      </c>
      <c r="N150" s="21">
        <f t="shared" si="62"/>
        <v>4</v>
      </c>
      <c r="O150" s="21">
        <f t="shared" si="62"/>
        <v>7</v>
      </c>
      <c r="P150" s="21">
        <f t="shared" si="62"/>
        <v>2</v>
      </c>
      <c r="Q150" s="21">
        <f t="shared" si="62"/>
        <v>49</v>
      </c>
      <c r="R150" s="21">
        <f t="shared" si="62"/>
        <v>2</v>
      </c>
      <c r="S150" s="21">
        <f t="shared" si="62"/>
        <v>4</v>
      </c>
      <c r="T150" s="21">
        <f t="shared" si="62"/>
        <v>4</v>
      </c>
      <c r="U150" s="21">
        <f t="shared" si="62"/>
        <v>14</v>
      </c>
      <c r="V150" s="21">
        <f t="shared" si="62"/>
        <v>15</v>
      </c>
      <c r="W150" s="21">
        <f t="shared" si="62"/>
        <v>4</v>
      </c>
      <c r="X150" s="21">
        <f t="shared" si="62"/>
        <v>4</v>
      </c>
      <c r="Y150" s="21">
        <f t="shared" si="62"/>
        <v>3</v>
      </c>
      <c r="Z150" s="21">
        <f t="shared" si="62"/>
        <v>4</v>
      </c>
      <c r="AA150" s="21">
        <f t="shared" si="62"/>
        <v>0</v>
      </c>
      <c r="AB150" s="21">
        <f t="shared" si="62"/>
        <v>1</v>
      </c>
      <c r="AC150" s="21">
        <f t="shared" si="62"/>
        <v>0</v>
      </c>
      <c r="AD150" s="21">
        <f t="shared" si="62"/>
        <v>2</v>
      </c>
      <c r="AE150" s="21">
        <f t="shared" si="62"/>
        <v>39</v>
      </c>
      <c r="AF150" s="21">
        <f t="shared" si="62"/>
        <v>18</v>
      </c>
      <c r="AG150" s="21">
        <f t="shared" si="62"/>
        <v>6</v>
      </c>
      <c r="AH150" s="21">
        <f t="shared" si="62"/>
        <v>2</v>
      </c>
      <c r="AI150" s="21">
        <f t="shared" si="62"/>
        <v>9</v>
      </c>
      <c r="AJ150" s="21">
        <f aca="true" t="shared" si="63" ref="AJ150:AZ150">SUM(AJ149,AJ145,AJ140,AJ137,AJ132,AJ129)</f>
        <v>1</v>
      </c>
      <c r="AK150" s="21">
        <f t="shared" si="63"/>
        <v>5</v>
      </c>
      <c r="AL150" s="21">
        <f t="shared" si="63"/>
        <v>2</v>
      </c>
      <c r="AM150" s="21">
        <f t="shared" si="63"/>
        <v>11</v>
      </c>
      <c r="AN150" s="21">
        <f t="shared" si="63"/>
        <v>2</v>
      </c>
      <c r="AO150" s="21">
        <f t="shared" si="63"/>
        <v>3</v>
      </c>
      <c r="AP150" s="21">
        <f t="shared" si="63"/>
        <v>4</v>
      </c>
      <c r="AQ150" s="21">
        <f t="shared" si="63"/>
        <v>0</v>
      </c>
      <c r="AR150" s="21">
        <f t="shared" si="63"/>
        <v>0</v>
      </c>
      <c r="AS150" s="21">
        <f t="shared" si="63"/>
        <v>38</v>
      </c>
      <c r="AT150" s="21">
        <f t="shared" si="63"/>
        <v>15</v>
      </c>
      <c r="AU150" s="21">
        <f t="shared" si="63"/>
        <v>200</v>
      </c>
      <c r="AV150" s="21">
        <f t="shared" si="63"/>
        <v>4</v>
      </c>
      <c r="AW150" s="21">
        <f t="shared" si="63"/>
        <v>31</v>
      </c>
      <c r="AX150" s="21">
        <f t="shared" si="63"/>
        <v>167</v>
      </c>
      <c r="AY150" s="21">
        <f t="shared" si="63"/>
        <v>3</v>
      </c>
      <c r="AZ150" s="21">
        <f t="shared" si="63"/>
        <v>29</v>
      </c>
    </row>
    <row r="151" spans="1:52" s="4" customFormat="1" ht="10.5">
      <c r="A151" s="23"/>
      <c r="B151" s="32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s="4" customFormat="1" ht="10.5">
      <c r="A152" s="9">
        <v>106</v>
      </c>
      <c r="B152" s="27" t="s">
        <v>143</v>
      </c>
      <c r="C152" s="12">
        <v>256</v>
      </c>
      <c r="D152" s="11">
        <v>2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1</v>
      </c>
      <c r="K152" s="11">
        <v>1</v>
      </c>
      <c r="L152" s="11">
        <v>0</v>
      </c>
      <c r="M152" s="11">
        <v>0</v>
      </c>
      <c r="N152" s="11">
        <v>0</v>
      </c>
      <c r="O152" s="11">
        <v>1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1</v>
      </c>
      <c r="Y152" s="11">
        <v>0</v>
      </c>
      <c r="Z152" s="11">
        <v>1</v>
      </c>
      <c r="AA152" s="11">
        <v>0</v>
      </c>
      <c r="AB152" s="11">
        <v>1</v>
      </c>
      <c r="AC152" s="11">
        <v>0</v>
      </c>
      <c r="AD152" s="11">
        <v>0</v>
      </c>
      <c r="AE152" s="11">
        <v>3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1</v>
      </c>
      <c r="AL152" s="11">
        <v>0</v>
      </c>
      <c r="AM152" s="11">
        <v>0</v>
      </c>
      <c r="AN152" s="11">
        <v>1</v>
      </c>
      <c r="AO152" s="11">
        <v>1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1</v>
      </c>
      <c r="AY152" s="11">
        <v>0</v>
      </c>
      <c r="AZ152" s="11">
        <v>0</v>
      </c>
    </row>
    <row r="153" spans="1:52" s="4" customFormat="1" ht="10.5">
      <c r="A153" s="9">
        <v>107</v>
      </c>
      <c r="B153" s="13" t="s">
        <v>144</v>
      </c>
      <c r="C153" s="12">
        <v>277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2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1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1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0</v>
      </c>
    </row>
    <row r="154" spans="1:52" s="4" customFormat="1" ht="10.5">
      <c r="A154" s="9">
        <v>108</v>
      </c>
      <c r="B154" s="13" t="s">
        <v>145</v>
      </c>
      <c r="C154" s="12">
        <v>130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4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1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3</v>
      </c>
      <c r="AF154" s="11">
        <v>0</v>
      </c>
      <c r="AG154" s="11">
        <v>0</v>
      </c>
      <c r="AH154" s="11">
        <v>0</v>
      </c>
      <c r="AI154" s="11">
        <v>0</v>
      </c>
      <c r="AJ154" s="11">
        <v>5</v>
      </c>
      <c r="AK154" s="11">
        <v>1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4</v>
      </c>
      <c r="AT154" s="11">
        <v>0</v>
      </c>
      <c r="AU154" s="11">
        <v>0</v>
      </c>
      <c r="AV154" s="11">
        <v>0</v>
      </c>
      <c r="AW154" s="11">
        <v>1</v>
      </c>
      <c r="AX154" s="11">
        <v>0</v>
      </c>
      <c r="AY154" s="11">
        <v>0</v>
      </c>
      <c r="AZ154" s="11">
        <v>0</v>
      </c>
    </row>
    <row r="155" spans="1:52" s="18" customFormat="1" ht="10.5">
      <c r="A155" s="14"/>
      <c r="B155" s="31" t="s">
        <v>146</v>
      </c>
      <c r="C155" s="17">
        <f>+C152+C153+C154</f>
        <v>663</v>
      </c>
      <c r="D155" s="16">
        <f aca="true" t="shared" si="64" ref="D155:AI155">SUM(D152:D154)</f>
        <v>2</v>
      </c>
      <c r="E155" s="16">
        <f t="shared" si="64"/>
        <v>1</v>
      </c>
      <c r="F155" s="16">
        <f t="shared" si="64"/>
        <v>0</v>
      </c>
      <c r="G155" s="16">
        <f t="shared" si="64"/>
        <v>0</v>
      </c>
      <c r="H155" s="16">
        <f t="shared" si="64"/>
        <v>0</v>
      </c>
      <c r="I155" s="16">
        <f t="shared" si="64"/>
        <v>0</v>
      </c>
      <c r="J155" s="16">
        <f t="shared" si="64"/>
        <v>1</v>
      </c>
      <c r="K155" s="16">
        <f t="shared" si="64"/>
        <v>1</v>
      </c>
      <c r="L155" s="16">
        <f t="shared" si="64"/>
        <v>0</v>
      </c>
      <c r="M155" s="16">
        <f t="shared" si="64"/>
        <v>0</v>
      </c>
      <c r="N155" s="16">
        <f t="shared" si="64"/>
        <v>0</v>
      </c>
      <c r="O155" s="16">
        <f t="shared" si="64"/>
        <v>7</v>
      </c>
      <c r="P155" s="16">
        <f t="shared" si="64"/>
        <v>0</v>
      </c>
      <c r="Q155" s="16">
        <f t="shared" si="64"/>
        <v>0</v>
      </c>
      <c r="R155" s="16">
        <f t="shared" si="64"/>
        <v>0</v>
      </c>
      <c r="S155" s="16">
        <f t="shared" si="64"/>
        <v>0</v>
      </c>
      <c r="T155" s="16">
        <f t="shared" si="64"/>
        <v>0</v>
      </c>
      <c r="U155" s="16">
        <f t="shared" si="64"/>
        <v>0</v>
      </c>
      <c r="V155" s="16">
        <f t="shared" si="64"/>
        <v>0</v>
      </c>
      <c r="W155" s="16">
        <f t="shared" si="64"/>
        <v>0</v>
      </c>
      <c r="X155" s="16">
        <f t="shared" si="64"/>
        <v>2</v>
      </c>
      <c r="Y155" s="16">
        <f t="shared" si="64"/>
        <v>0</v>
      </c>
      <c r="Z155" s="16">
        <f t="shared" si="64"/>
        <v>1</v>
      </c>
      <c r="AA155" s="16">
        <f t="shared" si="64"/>
        <v>0</v>
      </c>
      <c r="AB155" s="16">
        <f t="shared" si="64"/>
        <v>1</v>
      </c>
      <c r="AC155" s="16">
        <f t="shared" si="64"/>
        <v>0</v>
      </c>
      <c r="AD155" s="16">
        <f t="shared" si="64"/>
        <v>0</v>
      </c>
      <c r="AE155" s="16">
        <f t="shared" si="64"/>
        <v>6</v>
      </c>
      <c r="AF155" s="16">
        <f t="shared" si="64"/>
        <v>0</v>
      </c>
      <c r="AG155" s="16">
        <f t="shared" si="64"/>
        <v>0</v>
      </c>
      <c r="AH155" s="16">
        <f t="shared" si="64"/>
        <v>0</v>
      </c>
      <c r="AI155" s="16">
        <f t="shared" si="64"/>
        <v>0</v>
      </c>
      <c r="AJ155" s="16">
        <f aca="true" t="shared" si="65" ref="AJ155:AZ155">SUM(AJ152:AJ154)</f>
        <v>6</v>
      </c>
      <c r="AK155" s="16">
        <f t="shared" si="65"/>
        <v>2</v>
      </c>
      <c r="AL155" s="16">
        <f t="shared" si="65"/>
        <v>0</v>
      </c>
      <c r="AM155" s="16">
        <f t="shared" si="65"/>
        <v>0</v>
      </c>
      <c r="AN155" s="16">
        <f t="shared" si="65"/>
        <v>1</v>
      </c>
      <c r="AO155" s="16">
        <f t="shared" si="65"/>
        <v>1</v>
      </c>
      <c r="AP155" s="16">
        <f t="shared" si="65"/>
        <v>0</v>
      </c>
      <c r="AQ155" s="16">
        <f t="shared" si="65"/>
        <v>0</v>
      </c>
      <c r="AR155" s="16">
        <f t="shared" si="65"/>
        <v>0</v>
      </c>
      <c r="AS155" s="16">
        <f t="shared" si="65"/>
        <v>5</v>
      </c>
      <c r="AT155" s="16">
        <f t="shared" si="65"/>
        <v>0</v>
      </c>
      <c r="AU155" s="16">
        <f t="shared" si="65"/>
        <v>0</v>
      </c>
      <c r="AV155" s="16">
        <f t="shared" si="65"/>
        <v>0</v>
      </c>
      <c r="AW155" s="16">
        <f t="shared" si="65"/>
        <v>1</v>
      </c>
      <c r="AX155" s="16">
        <f t="shared" si="65"/>
        <v>1</v>
      </c>
      <c r="AY155" s="16">
        <f t="shared" si="65"/>
        <v>0</v>
      </c>
      <c r="AZ155" s="16">
        <f t="shared" si="65"/>
        <v>0</v>
      </c>
    </row>
    <row r="156" spans="1:52" s="4" customFormat="1" ht="10.5">
      <c r="A156" s="9">
        <v>109</v>
      </c>
      <c r="B156" s="13" t="s">
        <v>147</v>
      </c>
      <c r="C156" s="12">
        <v>385</v>
      </c>
      <c r="D156" s="11">
        <v>1</v>
      </c>
      <c r="E156" s="11">
        <v>0</v>
      </c>
      <c r="F156" s="11">
        <v>0</v>
      </c>
      <c r="G156" s="11">
        <v>0</v>
      </c>
      <c r="H156" s="11">
        <v>2</v>
      </c>
      <c r="I156" s="11">
        <v>0</v>
      </c>
      <c r="J156" s="11">
        <v>1</v>
      </c>
      <c r="K156" s="11">
        <v>4</v>
      </c>
      <c r="L156" s="11">
        <v>1</v>
      </c>
      <c r="M156" s="11">
        <v>2</v>
      </c>
      <c r="N156" s="11">
        <v>0</v>
      </c>
      <c r="O156" s="11">
        <v>14</v>
      </c>
      <c r="P156" s="11">
        <v>0</v>
      </c>
      <c r="Q156" s="11">
        <v>1</v>
      </c>
      <c r="R156" s="11">
        <v>0</v>
      </c>
      <c r="S156" s="11">
        <v>0</v>
      </c>
      <c r="T156" s="11">
        <v>0</v>
      </c>
      <c r="U156" s="11">
        <v>6</v>
      </c>
      <c r="V156" s="11">
        <v>0</v>
      </c>
      <c r="W156" s="11">
        <v>0</v>
      </c>
      <c r="X156" s="11">
        <v>1</v>
      </c>
      <c r="Y156" s="11">
        <v>1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18</v>
      </c>
      <c r="AF156" s="11">
        <v>0</v>
      </c>
      <c r="AG156" s="11">
        <v>0</v>
      </c>
      <c r="AH156" s="11">
        <v>0</v>
      </c>
      <c r="AI156" s="11">
        <v>1</v>
      </c>
      <c r="AJ156" s="11">
        <v>3</v>
      </c>
      <c r="AK156" s="11">
        <v>11</v>
      </c>
      <c r="AL156" s="11">
        <v>5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1</v>
      </c>
      <c r="AV156" s="11">
        <v>0</v>
      </c>
      <c r="AW156" s="11">
        <v>0</v>
      </c>
      <c r="AX156" s="11">
        <v>5</v>
      </c>
      <c r="AY156" s="11">
        <v>0</v>
      </c>
      <c r="AZ156" s="11">
        <v>0</v>
      </c>
    </row>
    <row r="157" spans="1:52" s="4" customFormat="1" ht="10.5">
      <c r="A157" s="9">
        <v>110</v>
      </c>
      <c r="B157" s="13" t="s">
        <v>148</v>
      </c>
      <c r="C157" s="12">
        <v>26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1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0</v>
      </c>
      <c r="AY157" s="11">
        <v>0</v>
      </c>
      <c r="AZ157" s="11">
        <v>0</v>
      </c>
    </row>
    <row r="158" spans="1:52" s="4" customFormat="1" ht="10.5">
      <c r="A158" s="9">
        <v>111</v>
      </c>
      <c r="B158" s="13" t="s">
        <v>149</v>
      </c>
      <c r="C158" s="12">
        <v>38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1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1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1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1</v>
      </c>
      <c r="AY158" s="11">
        <v>0</v>
      </c>
      <c r="AZ158" s="11">
        <v>0</v>
      </c>
    </row>
    <row r="159" spans="1:52" s="18" customFormat="1" ht="10.5">
      <c r="A159" s="14"/>
      <c r="B159" s="31" t="s">
        <v>150</v>
      </c>
      <c r="C159" s="17">
        <f>+C156+C157+C158</f>
        <v>449</v>
      </c>
      <c r="D159" s="16">
        <f aca="true" t="shared" si="66" ref="D159:AI159">SUM(D156:D158)</f>
        <v>1</v>
      </c>
      <c r="E159" s="16">
        <f t="shared" si="66"/>
        <v>0</v>
      </c>
      <c r="F159" s="16">
        <f t="shared" si="66"/>
        <v>0</v>
      </c>
      <c r="G159" s="16">
        <f t="shared" si="66"/>
        <v>0</v>
      </c>
      <c r="H159" s="16">
        <f t="shared" si="66"/>
        <v>2</v>
      </c>
      <c r="I159" s="16">
        <f t="shared" si="66"/>
        <v>0</v>
      </c>
      <c r="J159" s="16">
        <f t="shared" si="66"/>
        <v>1</v>
      </c>
      <c r="K159" s="16">
        <f t="shared" si="66"/>
        <v>5</v>
      </c>
      <c r="L159" s="16">
        <f t="shared" si="66"/>
        <v>1</v>
      </c>
      <c r="M159" s="16">
        <f t="shared" si="66"/>
        <v>2</v>
      </c>
      <c r="N159" s="16">
        <f t="shared" si="66"/>
        <v>0</v>
      </c>
      <c r="O159" s="16">
        <f t="shared" si="66"/>
        <v>15</v>
      </c>
      <c r="P159" s="16">
        <f t="shared" si="66"/>
        <v>0</v>
      </c>
      <c r="Q159" s="16">
        <f t="shared" si="66"/>
        <v>1</v>
      </c>
      <c r="R159" s="16">
        <f t="shared" si="66"/>
        <v>0</v>
      </c>
      <c r="S159" s="16">
        <f t="shared" si="66"/>
        <v>0</v>
      </c>
      <c r="T159" s="16">
        <f t="shared" si="66"/>
        <v>0</v>
      </c>
      <c r="U159" s="16">
        <f t="shared" si="66"/>
        <v>6</v>
      </c>
      <c r="V159" s="16">
        <f t="shared" si="66"/>
        <v>0</v>
      </c>
      <c r="W159" s="16">
        <f t="shared" si="66"/>
        <v>0</v>
      </c>
      <c r="X159" s="16">
        <f t="shared" si="66"/>
        <v>1</v>
      </c>
      <c r="Y159" s="16">
        <f t="shared" si="66"/>
        <v>1</v>
      </c>
      <c r="Z159" s="16">
        <f t="shared" si="66"/>
        <v>0</v>
      </c>
      <c r="AA159" s="16">
        <f t="shared" si="66"/>
        <v>0</v>
      </c>
      <c r="AB159" s="16">
        <f t="shared" si="66"/>
        <v>0</v>
      </c>
      <c r="AC159" s="16">
        <f t="shared" si="66"/>
        <v>0</v>
      </c>
      <c r="AD159" s="16">
        <f t="shared" si="66"/>
        <v>0</v>
      </c>
      <c r="AE159" s="16">
        <f t="shared" si="66"/>
        <v>19</v>
      </c>
      <c r="AF159" s="16">
        <f t="shared" si="66"/>
        <v>0</v>
      </c>
      <c r="AG159" s="16">
        <f t="shared" si="66"/>
        <v>0</v>
      </c>
      <c r="AH159" s="16">
        <f t="shared" si="66"/>
        <v>0</v>
      </c>
      <c r="AI159" s="16">
        <f t="shared" si="66"/>
        <v>1</v>
      </c>
      <c r="AJ159" s="16">
        <f aca="true" t="shared" si="67" ref="AJ159:AZ159">SUM(AJ156:AJ158)</f>
        <v>3</v>
      </c>
      <c r="AK159" s="16">
        <f t="shared" si="67"/>
        <v>12</v>
      </c>
      <c r="AL159" s="16">
        <f t="shared" si="67"/>
        <v>5</v>
      </c>
      <c r="AM159" s="16">
        <f t="shared" si="67"/>
        <v>0</v>
      </c>
      <c r="AN159" s="16">
        <f t="shared" si="67"/>
        <v>0</v>
      </c>
      <c r="AO159" s="16">
        <f t="shared" si="67"/>
        <v>0</v>
      </c>
      <c r="AP159" s="16">
        <f t="shared" si="67"/>
        <v>0</v>
      </c>
      <c r="AQ159" s="16">
        <f t="shared" si="67"/>
        <v>0</v>
      </c>
      <c r="AR159" s="16">
        <f t="shared" si="67"/>
        <v>0</v>
      </c>
      <c r="AS159" s="16">
        <f t="shared" si="67"/>
        <v>0</v>
      </c>
      <c r="AT159" s="16">
        <f t="shared" si="67"/>
        <v>0</v>
      </c>
      <c r="AU159" s="16">
        <f t="shared" si="67"/>
        <v>1</v>
      </c>
      <c r="AV159" s="16">
        <f t="shared" si="67"/>
        <v>0</v>
      </c>
      <c r="AW159" s="16">
        <f t="shared" si="67"/>
        <v>0</v>
      </c>
      <c r="AX159" s="16">
        <f t="shared" si="67"/>
        <v>6</v>
      </c>
      <c r="AY159" s="16">
        <f t="shared" si="67"/>
        <v>0</v>
      </c>
      <c r="AZ159" s="16">
        <f t="shared" si="67"/>
        <v>0</v>
      </c>
    </row>
    <row r="160" spans="1:52" s="4" customFormat="1" ht="10.5">
      <c r="A160" s="9">
        <v>112</v>
      </c>
      <c r="B160" s="13" t="s">
        <v>151</v>
      </c>
      <c r="C160" s="12">
        <v>509</v>
      </c>
      <c r="D160" s="11">
        <v>0</v>
      </c>
      <c r="E160" s="11">
        <v>0</v>
      </c>
      <c r="F160" s="11">
        <v>0</v>
      </c>
      <c r="G160" s="11">
        <v>0</v>
      </c>
      <c r="H160" s="11">
        <v>1</v>
      </c>
      <c r="I160" s="11">
        <v>0</v>
      </c>
      <c r="J160" s="11">
        <v>2</v>
      </c>
      <c r="K160" s="11">
        <v>26</v>
      </c>
      <c r="L160" s="11">
        <v>1</v>
      </c>
      <c r="M160" s="11">
        <v>0</v>
      </c>
      <c r="N160" s="11">
        <v>0</v>
      </c>
      <c r="O160" s="11">
        <v>24</v>
      </c>
      <c r="P160" s="11">
        <v>0</v>
      </c>
      <c r="Q160" s="11">
        <v>1</v>
      </c>
      <c r="R160" s="11">
        <v>0</v>
      </c>
      <c r="S160" s="11">
        <v>0</v>
      </c>
      <c r="T160" s="11">
        <v>0</v>
      </c>
      <c r="U160" s="11">
        <v>2</v>
      </c>
      <c r="V160" s="11">
        <v>0</v>
      </c>
      <c r="W160" s="11">
        <v>0</v>
      </c>
      <c r="X160" s="11">
        <v>2</v>
      </c>
      <c r="Y160" s="11">
        <v>0</v>
      </c>
      <c r="Z160" s="11">
        <v>0</v>
      </c>
      <c r="AA160" s="11">
        <v>0</v>
      </c>
      <c r="AB160" s="11">
        <v>0</v>
      </c>
      <c r="AC160" s="11">
        <v>1</v>
      </c>
      <c r="AD160" s="11">
        <v>0</v>
      </c>
      <c r="AE160" s="11">
        <v>13</v>
      </c>
      <c r="AF160" s="11">
        <v>0</v>
      </c>
      <c r="AG160" s="11">
        <v>0</v>
      </c>
      <c r="AH160" s="11">
        <v>0</v>
      </c>
      <c r="AI160" s="11">
        <v>0</v>
      </c>
      <c r="AJ160" s="11">
        <v>28</v>
      </c>
      <c r="AK160" s="11">
        <v>30</v>
      </c>
      <c r="AL160" s="11">
        <v>4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20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</row>
    <row r="161" spans="1:52" s="4" customFormat="1" ht="10.5">
      <c r="A161" s="9">
        <v>113</v>
      </c>
      <c r="B161" s="13" t="s">
        <v>152</v>
      </c>
      <c r="C161" s="12">
        <v>551</v>
      </c>
      <c r="D161" s="11">
        <v>1</v>
      </c>
      <c r="E161" s="11">
        <v>0</v>
      </c>
      <c r="F161" s="11">
        <v>0</v>
      </c>
      <c r="G161" s="11">
        <v>0</v>
      </c>
      <c r="H161" s="11">
        <v>0</v>
      </c>
      <c r="I161" s="11">
        <v>1</v>
      </c>
      <c r="J161" s="11">
        <v>0</v>
      </c>
      <c r="K161" s="11">
        <v>2</v>
      </c>
      <c r="L161" s="11">
        <v>0</v>
      </c>
      <c r="M161" s="11">
        <v>1</v>
      </c>
      <c r="N161" s="11">
        <v>0</v>
      </c>
      <c r="O161" s="11">
        <v>10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1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1</v>
      </c>
      <c r="AD161" s="11">
        <v>0</v>
      </c>
      <c r="AE161" s="11">
        <v>1</v>
      </c>
      <c r="AF161" s="11">
        <v>0</v>
      </c>
      <c r="AG161" s="11">
        <v>0</v>
      </c>
      <c r="AH161" s="11">
        <v>0</v>
      </c>
      <c r="AI161" s="11">
        <v>2</v>
      </c>
      <c r="AJ161" s="11">
        <v>1</v>
      </c>
      <c r="AK161" s="11">
        <v>2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2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</row>
    <row r="162" spans="1:52" s="4" customFormat="1" ht="10.5">
      <c r="A162" s="9">
        <v>114</v>
      </c>
      <c r="B162" s="13" t="s">
        <v>153</v>
      </c>
      <c r="C162" s="12">
        <v>101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</row>
    <row r="163" spans="1:52" s="18" customFormat="1" ht="10.5">
      <c r="A163" s="14"/>
      <c r="B163" s="31" t="s">
        <v>154</v>
      </c>
      <c r="C163" s="17">
        <f>+C161+C162</f>
        <v>652</v>
      </c>
      <c r="D163" s="16">
        <f aca="true" t="shared" si="68" ref="D163:AI163">SUM(D160:D162)</f>
        <v>1</v>
      </c>
      <c r="E163" s="16">
        <f t="shared" si="68"/>
        <v>0</v>
      </c>
      <c r="F163" s="16">
        <f t="shared" si="68"/>
        <v>0</v>
      </c>
      <c r="G163" s="16">
        <f t="shared" si="68"/>
        <v>0</v>
      </c>
      <c r="H163" s="16">
        <f t="shared" si="68"/>
        <v>1</v>
      </c>
      <c r="I163" s="16">
        <f t="shared" si="68"/>
        <v>1</v>
      </c>
      <c r="J163" s="16">
        <f t="shared" si="68"/>
        <v>2</v>
      </c>
      <c r="K163" s="16">
        <f t="shared" si="68"/>
        <v>28</v>
      </c>
      <c r="L163" s="16">
        <f t="shared" si="68"/>
        <v>1</v>
      </c>
      <c r="M163" s="16">
        <f t="shared" si="68"/>
        <v>1</v>
      </c>
      <c r="N163" s="16">
        <f t="shared" si="68"/>
        <v>0</v>
      </c>
      <c r="O163" s="16">
        <f t="shared" si="68"/>
        <v>34</v>
      </c>
      <c r="P163" s="16">
        <f t="shared" si="68"/>
        <v>0</v>
      </c>
      <c r="Q163" s="16">
        <f t="shared" si="68"/>
        <v>1</v>
      </c>
      <c r="R163" s="16">
        <f t="shared" si="68"/>
        <v>0</v>
      </c>
      <c r="S163" s="16">
        <f t="shared" si="68"/>
        <v>0</v>
      </c>
      <c r="T163" s="16">
        <f t="shared" si="68"/>
        <v>0</v>
      </c>
      <c r="U163" s="16">
        <f t="shared" si="68"/>
        <v>3</v>
      </c>
      <c r="V163" s="16">
        <f t="shared" si="68"/>
        <v>0</v>
      </c>
      <c r="W163" s="16">
        <f t="shared" si="68"/>
        <v>0</v>
      </c>
      <c r="X163" s="16">
        <f t="shared" si="68"/>
        <v>2</v>
      </c>
      <c r="Y163" s="16">
        <f t="shared" si="68"/>
        <v>0</v>
      </c>
      <c r="Z163" s="16">
        <f t="shared" si="68"/>
        <v>0</v>
      </c>
      <c r="AA163" s="16">
        <f t="shared" si="68"/>
        <v>0</v>
      </c>
      <c r="AB163" s="16">
        <f t="shared" si="68"/>
        <v>0</v>
      </c>
      <c r="AC163" s="16">
        <f t="shared" si="68"/>
        <v>2</v>
      </c>
      <c r="AD163" s="16">
        <f t="shared" si="68"/>
        <v>0</v>
      </c>
      <c r="AE163" s="16">
        <f t="shared" si="68"/>
        <v>14</v>
      </c>
      <c r="AF163" s="16">
        <f t="shared" si="68"/>
        <v>0</v>
      </c>
      <c r="AG163" s="16">
        <f t="shared" si="68"/>
        <v>0</v>
      </c>
      <c r="AH163" s="16">
        <f t="shared" si="68"/>
        <v>0</v>
      </c>
      <c r="AI163" s="16">
        <f t="shared" si="68"/>
        <v>2</v>
      </c>
      <c r="AJ163" s="16">
        <f aca="true" t="shared" si="69" ref="AJ163:AZ163">SUM(AJ160:AJ162)</f>
        <v>29</v>
      </c>
      <c r="AK163" s="16">
        <f t="shared" si="69"/>
        <v>32</v>
      </c>
      <c r="AL163" s="16">
        <f t="shared" si="69"/>
        <v>4</v>
      </c>
      <c r="AM163" s="16">
        <f t="shared" si="69"/>
        <v>0</v>
      </c>
      <c r="AN163" s="16">
        <f t="shared" si="69"/>
        <v>0</v>
      </c>
      <c r="AO163" s="16">
        <f t="shared" si="69"/>
        <v>0</v>
      </c>
      <c r="AP163" s="16">
        <f t="shared" si="69"/>
        <v>0</v>
      </c>
      <c r="AQ163" s="16">
        <f t="shared" si="69"/>
        <v>0</v>
      </c>
      <c r="AR163" s="16">
        <f t="shared" si="69"/>
        <v>0</v>
      </c>
      <c r="AS163" s="16">
        <f t="shared" si="69"/>
        <v>22</v>
      </c>
      <c r="AT163" s="16">
        <f t="shared" si="69"/>
        <v>0</v>
      </c>
      <c r="AU163" s="16">
        <f t="shared" si="69"/>
        <v>0</v>
      </c>
      <c r="AV163" s="16">
        <f t="shared" si="69"/>
        <v>0</v>
      </c>
      <c r="AW163" s="16">
        <f t="shared" si="69"/>
        <v>0</v>
      </c>
      <c r="AX163" s="16">
        <f t="shared" si="69"/>
        <v>0</v>
      </c>
      <c r="AY163" s="16">
        <f t="shared" si="69"/>
        <v>0</v>
      </c>
      <c r="AZ163" s="16">
        <f t="shared" si="69"/>
        <v>0</v>
      </c>
    </row>
    <row r="164" spans="1:52" s="4" customFormat="1" ht="10.5">
      <c r="A164" s="9">
        <v>115</v>
      </c>
      <c r="B164" s="13" t="s">
        <v>155</v>
      </c>
      <c r="C164" s="12">
        <v>322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10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3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1</v>
      </c>
      <c r="AE164" s="11">
        <v>1</v>
      </c>
      <c r="AF164" s="11">
        <v>0</v>
      </c>
      <c r="AG164" s="11">
        <v>0</v>
      </c>
      <c r="AH164" s="11">
        <v>0</v>
      </c>
      <c r="AI164" s="11">
        <v>0</v>
      </c>
      <c r="AJ164" s="11">
        <v>2</v>
      </c>
      <c r="AK164" s="11">
        <v>2</v>
      </c>
      <c r="AL164" s="11">
        <v>4</v>
      </c>
      <c r="AM164" s="11">
        <v>1</v>
      </c>
      <c r="AN164" s="11">
        <v>0</v>
      </c>
      <c r="AO164" s="11">
        <v>1</v>
      </c>
      <c r="AP164" s="11">
        <v>0</v>
      </c>
      <c r="AQ164" s="11">
        <v>0</v>
      </c>
      <c r="AR164" s="11">
        <v>1</v>
      </c>
      <c r="AS164" s="11">
        <v>1</v>
      </c>
      <c r="AT164" s="11">
        <v>1</v>
      </c>
      <c r="AU164" s="11">
        <v>0</v>
      </c>
      <c r="AV164" s="11">
        <v>0</v>
      </c>
      <c r="AW164" s="11">
        <v>0</v>
      </c>
      <c r="AX164" s="11">
        <v>1</v>
      </c>
      <c r="AY164" s="11">
        <v>0</v>
      </c>
      <c r="AZ164" s="11">
        <v>0</v>
      </c>
    </row>
    <row r="165" spans="1:52" s="4" customFormat="1" ht="10.5">
      <c r="A165" s="9">
        <v>116</v>
      </c>
      <c r="B165" s="13" t="s">
        <v>156</v>
      </c>
      <c r="C165" s="12">
        <v>325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2</v>
      </c>
      <c r="L165" s="11">
        <v>0</v>
      </c>
      <c r="M165" s="11">
        <v>0</v>
      </c>
      <c r="N165" s="11">
        <v>0</v>
      </c>
      <c r="O165" s="11">
        <v>17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1</v>
      </c>
      <c r="AF165" s="11">
        <v>0</v>
      </c>
      <c r="AG165" s="11">
        <v>0</v>
      </c>
      <c r="AH165" s="11">
        <v>0</v>
      </c>
      <c r="AI165" s="11">
        <v>0</v>
      </c>
      <c r="AJ165" s="11">
        <v>1</v>
      </c>
      <c r="AK165" s="11">
        <v>2</v>
      </c>
      <c r="AL165" s="11">
        <v>1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1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</row>
    <row r="166" spans="1:52" s="18" customFormat="1" ht="10.5">
      <c r="A166" s="14"/>
      <c r="B166" s="31" t="s">
        <v>157</v>
      </c>
      <c r="C166" s="17">
        <f>+C164+C165</f>
        <v>647</v>
      </c>
      <c r="D166" s="16">
        <f aca="true" t="shared" si="70" ref="D166:AI166">SUM(D164:D165)</f>
        <v>0</v>
      </c>
      <c r="E166" s="16">
        <f t="shared" si="70"/>
        <v>0</v>
      </c>
      <c r="F166" s="16">
        <f t="shared" si="70"/>
        <v>0</v>
      </c>
      <c r="G166" s="16">
        <f t="shared" si="70"/>
        <v>0</v>
      </c>
      <c r="H166" s="16">
        <f t="shared" si="70"/>
        <v>1</v>
      </c>
      <c r="I166" s="16">
        <f t="shared" si="70"/>
        <v>0</v>
      </c>
      <c r="J166" s="16">
        <f t="shared" si="70"/>
        <v>0</v>
      </c>
      <c r="K166" s="16">
        <f t="shared" si="70"/>
        <v>2</v>
      </c>
      <c r="L166" s="16">
        <f t="shared" si="70"/>
        <v>0</v>
      </c>
      <c r="M166" s="16">
        <f t="shared" si="70"/>
        <v>0</v>
      </c>
      <c r="N166" s="16">
        <f t="shared" si="70"/>
        <v>0</v>
      </c>
      <c r="O166" s="16">
        <f t="shared" si="70"/>
        <v>27</v>
      </c>
      <c r="P166" s="16">
        <f t="shared" si="70"/>
        <v>0</v>
      </c>
      <c r="Q166" s="16">
        <f t="shared" si="70"/>
        <v>0</v>
      </c>
      <c r="R166" s="16">
        <f t="shared" si="70"/>
        <v>0</v>
      </c>
      <c r="S166" s="16">
        <f t="shared" si="70"/>
        <v>0</v>
      </c>
      <c r="T166" s="16">
        <f t="shared" si="70"/>
        <v>0</v>
      </c>
      <c r="U166" s="16">
        <f t="shared" si="70"/>
        <v>3</v>
      </c>
      <c r="V166" s="16">
        <f t="shared" si="70"/>
        <v>0</v>
      </c>
      <c r="W166" s="16">
        <f t="shared" si="70"/>
        <v>0</v>
      </c>
      <c r="X166" s="16">
        <f t="shared" si="70"/>
        <v>0</v>
      </c>
      <c r="Y166" s="16">
        <f t="shared" si="70"/>
        <v>0</v>
      </c>
      <c r="Z166" s="16">
        <f t="shared" si="70"/>
        <v>0</v>
      </c>
      <c r="AA166" s="16">
        <f t="shared" si="70"/>
        <v>0</v>
      </c>
      <c r="AB166" s="16">
        <f t="shared" si="70"/>
        <v>0</v>
      </c>
      <c r="AC166" s="16">
        <f t="shared" si="70"/>
        <v>0</v>
      </c>
      <c r="AD166" s="16">
        <f t="shared" si="70"/>
        <v>1</v>
      </c>
      <c r="AE166" s="16">
        <f t="shared" si="70"/>
        <v>2</v>
      </c>
      <c r="AF166" s="16">
        <f t="shared" si="70"/>
        <v>0</v>
      </c>
      <c r="AG166" s="16">
        <f t="shared" si="70"/>
        <v>0</v>
      </c>
      <c r="AH166" s="16">
        <f t="shared" si="70"/>
        <v>0</v>
      </c>
      <c r="AI166" s="16">
        <f t="shared" si="70"/>
        <v>0</v>
      </c>
      <c r="AJ166" s="16">
        <f aca="true" t="shared" si="71" ref="AJ166:AZ166">SUM(AJ164:AJ165)</f>
        <v>3</v>
      </c>
      <c r="AK166" s="16">
        <f t="shared" si="71"/>
        <v>4</v>
      </c>
      <c r="AL166" s="16">
        <f t="shared" si="71"/>
        <v>5</v>
      </c>
      <c r="AM166" s="16">
        <f t="shared" si="71"/>
        <v>1</v>
      </c>
      <c r="AN166" s="16">
        <f t="shared" si="71"/>
        <v>0</v>
      </c>
      <c r="AO166" s="16">
        <f t="shared" si="71"/>
        <v>1</v>
      </c>
      <c r="AP166" s="16">
        <f t="shared" si="71"/>
        <v>0</v>
      </c>
      <c r="AQ166" s="16">
        <f t="shared" si="71"/>
        <v>0</v>
      </c>
      <c r="AR166" s="16">
        <f t="shared" si="71"/>
        <v>1</v>
      </c>
      <c r="AS166" s="16">
        <f t="shared" si="71"/>
        <v>2</v>
      </c>
      <c r="AT166" s="16">
        <f t="shared" si="71"/>
        <v>1</v>
      </c>
      <c r="AU166" s="16">
        <f t="shared" si="71"/>
        <v>0</v>
      </c>
      <c r="AV166" s="16">
        <f t="shared" si="71"/>
        <v>0</v>
      </c>
      <c r="AW166" s="16">
        <f t="shared" si="71"/>
        <v>0</v>
      </c>
      <c r="AX166" s="16">
        <f t="shared" si="71"/>
        <v>1</v>
      </c>
      <c r="AY166" s="16">
        <f t="shared" si="71"/>
        <v>0</v>
      </c>
      <c r="AZ166" s="16">
        <f t="shared" si="71"/>
        <v>0</v>
      </c>
    </row>
    <row r="167" spans="1:52" s="4" customFormat="1" ht="10.5">
      <c r="A167" s="9">
        <v>117</v>
      </c>
      <c r="B167" s="13" t="s">
        <v>158</v>
      </c>
      <c r="C167" s="12">
        <v>379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19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1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4</v>
      </c>
      <c r="AG167" s="11">
        <v>0</v>
      </c>
      <c r="AH167" s="11">
        <v>1</v>
      </c>
      <c r="AI167" s="11">
        <v>0</v>
      </c>
      <c r="AJ167" s="11">
        <v>0</v>
      </c>
      <c r="AK167" s="11">
        <v>0</v>
      </c>
      <c r="AL167" s="11">
        <v>2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5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</row>
    <row r="168" spans="1:52" s="4" customFormat="1" ht="10.5">
      <c r="A168" s="9">
        <v>118</v>
      </c>
      <c r="B168" s="13" t="s">
        <v>159</v>
      </c>
      <c r="C168" s="12">
        <v>218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</row>
    <row r="169" spans="1:52" s="4" customFormat="1" ht="10.5">
      <c r="A169" s="9">
        <v>119</v>
      </c>
      <c r="B169" s="13" t="s">
        <v>160</v>
      </c>
      <c r="C169" s="12">
        <v>365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</v>
      </c>
      <c r="K169" s="11">
        <v>0</v>
      </c>
      <c r="L169" s="11">
        <v>0</v>
      </c>
      <c r="M169" s="11">
        <v>2</v>
      </c>
      <c r="N169" s="11">
        <v>1</v>
      </c>
      <c r="O169" s="11">
        <v>12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1</v>
      </c>
      <c r="X169" s="11">
        <v>0</v>
      </c>
      <c r="Y169" s="11">
        <v>1</v>
      </c>
      <c r="Z169" s="11">
        <v>0</v>
      </c>
      <c r="AA169" s="11">
        <v>1</v>
      </c>
      <c r="AB169" s="11">
        <v>0</v>
      </c>
      <c r="AC169" s="11">
        <v>2</v>
      </c>
      <c r="AD169" s="11">
        <v>2</v>
      </c>
      <c r="AE169" s="11">
        <v>13</v>
      </c>
      <c r="AF169" s="11">
        <v>0</v>
      </c>
      <c r="AG169" s="11">
        <v>0</v>
      </c>
      <c r="AH169" s="11">
        <v>0</v>
      </c>
      <c r="AI169" s="11">
        <v>2</v>
      </c>
      <c r="AJ169" s="11">
        <v>3</v>
      </c>
      <c r="AK169" s="11">
        <v>0</v>
      </c>
      <c r="AL169" s="11">
        <v>0</v>
      </c>
      <c r="AM169" s="11">
        <v>0</v>
      </c>
      <c r="AN169" s="11">
        <v>1</v>
      </c>
      <c r="AO169" s="11">
        <v>0</v>
      </c>
      <c r="AP169" s="11">
        <v>0</v>
      </c>
      <c r="AQ169" s="11">
        <v>0</v>
      </c>
      <c r="AR169" s="11">
        <v>5</v>
      </c>
      <c r="AS169" s="11">
        <v>23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11">
        <v>0</v>
      </c>
    </row>
    <row r="170" spans="1:52" s="4" customFormat="1" ht="10.5">
      <c r="A170" s="9">
        <v>120</v>
      </c>
      <c r="B170" s="13" t="s">
        <v>161</v>
      </c>
      <c r="C170" s="12">
        <v>387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3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1</v>
      </c>
      <c r="AL170" s="11">
        <v>0</v>
      </c>
      <c r="AM170" s="11">
        <v>0</v>
      </c>
      <c r="AN170" s="11">
        <v>2</v>
      </c>
      <c r="AO170" s="11">
        <v>2</v>
      </c>
      <c r="AP170" s="11">
        <v>0</v>
      </c>
      <c r="AQ170" s="11">
        <v>0</v>
      </c>
      <c r="AR170" s="11">
        <v>0</v>
      </c>
      <c r="AS170" s="11">
        <v>4</v>
      </c>
      <c r="AT170" s="11">
        <v>0</v>
      </c>
      <c r="AU170" s="11">
        <v>0</v>
      </c>
      <c r="AV170" s="11">
        <v>0</v>
      </c>
      <c r="AW170" s="11">
        <v>2</v>
      </c>
      <c r="AX170" s="11">
        <v>0</v>
      </c>
      <c r="AY170" s="11">
        <v>0</v>
      </c>
      <c r="AZ170" s="11">
        <v>0</v>
      </c>
    </row>
    <row r="171" spans="1:52" s="18" customFormat="1" ht="10.5">
      <c r="A171" s="14"/>
      <c r="B171" s="31" t="s">
        <v>162</v>
      </c>
      <c r="C171" s="17">
        <f>+C169+C170</f>
        <v>752</v>
      </c>
      <c r="D171" s="16">
        <f aca="true" t="shared" si="72" ref="D171:AI171">SUM(D167:D170)</f>
        <v>0</v>
      </c>
      <c r="E171" s="16">
        <f t="shared" si="72"/>
        <v>0</v>
      </c>
      <c r="F171" s="16">
        <f t="shared" si="72"/>
        <v>0</v>
      </c>
      <c r="G171" s="16">
        <f t="shared" si="72"/>
        <v>0</v>
      </c>
      <c r="H171" s="16">
        <f t="shared" si="72"/>
        <v>0</v>
      </c>
      <c r="I171" s="16">
        <f t="shared" si="72"/>
        <v>0</v>
      </c>
      <c r="J171" s="16">
        <f t="shared" si="72"/>
        <v>2</v>
      </c>
      <c r="K171" s="16">
        <f t="shared" si="72"/>
        <v>0</v>
      </c>
      <c r="L171" s="16">
        <f t="shared" si="72"/>
        <v>0</v>
      </c>
      <c r="M171" s="16">
        <f t="shared" si="72"/>
        <v>2</v>
      </c>
      <c r="N171" s="16">
        <f t="shared" si="72"/>
        <v>1</v>
      </c>
      <c r="O171" s="16">
        <f t="shared" si="72"/>
        <v>34</v>
      </c>
      <c r="P171" s="16">
        <f t="shared" si="72"/>
        <v>1</v>
      </c>
      <c r="Q171" s="16">
        <f t="shared" si="72"/>
        <v>1</v>
      </c>
      <c r="R171" s="16">
        <f t="shared" si="72"/>
        <v>0</v>
      </c>
      <c r="S171" s="16">
        <f t="shared" si="72"/>
        <v>1</v>
      </c>
      <c r="T171" s="16">
        <f t="shared" si="72"/>
        <v>0</v>
      </c>
      <c r="U171" s="16">
        <f t="shared" si="72"/>
        <v>2</v>
      </c>
      <c r="V171" s="16">
        <f t="shared" si="72"/>
        <v>0</v>
      </c>
      <c r="W171" s="16">
        <f t="shared" si="72"/>
        <v>1</v>
      </c>
      <c r="X171" s="16">
        <f t="shared" si="72"/>
        <v>0</v>
      </c>
      <c r="Y171" s="16">
        <f t="shared" si="72"/>
        <v>1</v>
      </c>
      <c r="Z171" s="16">
        <f t="shared" si="72"/>
        <v>0</v>
      </c>
      <c r="AA171" s="16">
        <f t="shared" si="72"/>
        <v>1</v>
      </c>
      <c r="AB171" s="16">
        <f t="shared" si="72"/>
        <v>0</v>
      </c>
      <c r="AC171" s="16">
        <f t="shared" si="72"/>
        <v>2</v>
      </c>
      <c r="AD171" s="16">
        <f t="shared" si="72"/>
        <v>2</v>
      </c>
      <c r="AE171" s="16">
        <f t="shared" si="72"/>
        <v>13</v>
      </c>
      <c r="AF171" s="16">
        <f t="shared" si="72"/>
        <v>4</v>
      </c>
      <c r="AG171" s="16">
        <f t="shared" si="72"/>
        <v>0</v>
      </c>
      <c r="AH171" s="16">
        <f t="shared" si="72"/>
        <v>1</v>
      </c>
      <c r="AI171" s="16">
        <f t="shared" si="72"/>
        <v>2</v>
      </c>
      <c r="AJ171" s="16">
        <f aca="true" t="shared" si="73" ref="AJ171:AZ171">SUM(AJ167:AJ170)</f>
        <v>3</v>
      </c>
      <c r="AK171" s="16">
        <f t="shared" si="73"/>
        <v>1</v>
      </c>
      <c r="AL171" s="16">
        <f t="shared" si="73"/>
        <v>2</v>
      </c>
      <c r="AM171" s="16">
        <f t="shared" si="73"/>
        <v>0</v>
      </c>
      <c r="AN171" s="16">
        <f t="shared" si="73"/>
        <v>3</v>
      </c>
      <c r="AO171" s="16">
        <f t="shared" si="73"/>
        <v>2</v>
      </c>
      <c r="AP171" s="16">
        <f t="shared" si="73"/>
        <v>0</v>
      </c>
      <c r="AQ171" s="16">
        <f t="shared" si="73"/>
        <v>0</v>
      </c>
      <c r="AR171" s="16">
        <f t="shared" si="73"/>
        <v>5</v>
      </c>
      <c r="AS171" s="16">
        <f t="shared" si="73"/>
        <v>32</v>
      </c>
      <c r="AT171" s="16">
        <f t="shared" si="73"/>
        <v>0</v>
      </c>
      <c r="AU171" s="16">
        <f t="shared" si="73"/>
        <v>0</v>
      </c>
      <c r="AV171" s="16">
        <f t="shared" si="73"/>
        <v>0</v>
      </c>
      <c r="AW171" s="16">
        <f t="shared" si="73"/>
        <v>2</v>
      </c>
      <c r="AX171" s="16">
        <f t="shared" si="73"/>
        <v>0</v>
      </c>
      <c r="AY171" s="16">
        <f t="shared" si="73"/>
        <v>0</v>
      </c>
      <c r="AZ171" s="16">
        <f t="shared" si="73"/>
        <v>0</v>
      </c>
    </row>
    <row r="172" spans="1:52" s="8" customFormat="1" ht="10.5">
      <c r="A172" s="19"/>
      <c r="B172" s="30" t="s">
        <v>163</v>
      </c>
      <c r="C172" s="22">
        <f>+C155+C159+C160+C163+C166+C167+C168+C171</f>
        <v>4269</v>
      </c>
      <c r="D172" s="21">
        <f aca="true" t="shared" si="74" ref="D172:AI172">SUM(D171,D166,D163,D159,D155)</f>
        <v>4</v>
      </c>
      <c r="E172" s="21">
        <f t="shared" si="74"/>
        <v>1</v>
      </c>
      <c r="F172" s="21">
        <f t="shared" si="74"/>
        <v>0</v>
      </c>
      <c r="G172" s="21">
        <f t="shared" si="74"/>
        <v>0</v>
      </c>
      <c r="H172" s="21">
        <f t="shared" si="74"/>
        <v>4</v>
      </c>
      <c r="I172" s="21">
        <f t="shared" si="74"/>
        <v>1</v>
      </c>
      <c r="J172" s="21">
        <f t="shared" si="74"/>
        <v>6</v>
      </c>
      <c r="K172" s="21">
        <f t="shared" si="74"/>
        <v>36</v>
      </c>
      <c r="L172" s="21">
        <f t="shared" si="74"/>
        <v>2</v>
      </c>
      <c r="M172" s="21">
        <f t="shared" si="74"/>
        <v>5</v>
      </c>
      <c r="N172" s="21">
        <f t="shared" si="74"/>
        <v>1</v>
      </c>
      <c r="O172" s="21">
        <f t="shared" si="74"/>
        <v>117</v>
      </c>
      <c r="P172" s="21">
        <f t="shared" si="74"/>
        <v>1</v>
      </c>
      <c r="Q172" s="21">
        <f t="shared" si="74"/>
        <v>3</v>
      </c>
      <c r="R172" s="21">
        <f t="shared" si="74"/>
        <v>0</v>
      </c>
      <c r="S172" s="21">
        <f t="shared" si="74"/>
        <v>1</v>
      </c>
      <c r="T172" s="21">
        <f t="shared" si="74"/>
        <v>0</v>
      </c>
      <c r="U172" s="21">
        <f t="shared" si="74"/>
        <v>14</v>
      </c>
      <c r="V172" s="21">
        <f t="shared" si="74"/>
        <v>0</v>
      </c>
      <c r="W172" s="21">
        <f t="shared" si="74"/>
        <v>1</v>
      </c>
      <c r="X172" s="21">
        <f t="shared" si="74"/>
        <v>5</v>
      </c>
      <c r="Y172" s="21">
        <f t="shared" si="74"/>
        <v>2</v>
      </c>
      <c r="Z172" s="21">
        <f t="shared" si="74"/>
        <v>1</v>
      </c>
      <c r="AA172" s="21">
        <f t="shared" si="74"/>
        <v>1</v>
      </c>
      <c r="AB172" s="21">
        <f t="shared" si="74"/>
        <v>1</v>
      </c>
      <c r="AC172" s="21">
        <f t="shared" si="74"/>
        <v>4</v>
      </c>
      <c r="AD172" s="21">
        <f t="shared" si="74"/>
        <v>3</v>
      </c>
      <c r="AE172" s="21">
        <f t="shared" si="74"/>
        <v>54</v>
      </c>
      <c r="AF172" s="21">
        <f t="shared" si="74"/>
        <v>4</v>
      </c>
      <c r="AG172" s="21">
        <f t="shared" si="74"/>
        <v>0</v>
      </c>
      <c r="AH172" s="21">
        <f t="shared" si="74"/>
        <v>1</v>
      </c>
      <c r="AI172" s="21">
        <f t="shared" si="74"/>
        <v>5</v>
      </c>
      <c r="AJ172" s="21">
        <f aca="true" t="shared" si="75" ref="AJ172:AZ172">SUM(AJ171,AJ166,AJ163,AJ159,AJ155)</f>
        <v>44</v>
      </c>
      <c r="AK172" s="21">
        <f t="shared" si="75"/>
        <v>51</v>
      </c>
      <c r="AL172" s="21">
        <f t="shared" si="75"/>
        <v>16</v>
      </c>
      <c r="AM172" s="21">
        <f t="shared" si="75"/>
        <v>1</v>
      </c>
      <c r="AN172" s="21">
        <f t="shared" si="75"/>
        <v>4</v>
      </c>
      <c r="AO172" s="21">
        <f t="shared" si="75"/>
        <v>4</v>
      </c>
      <c r="AP172" s="21">
        <f t="shared" si="75"/>
        <v>0</v>
      </c>
      <c r="AQ172" s="21">
        <f t="shared" si="75"/>
        <v>0</v>
      </c>
      <c r="AR172" s="21">
        <f t="shared" si="75"/>
        <v>6</v>
      </c>
      <c r="AS172" s="21">
        <f t="shared" si="75"/>
        <v>61</v>
      </c>
      <c r="AT172" s="21">
        <f t="shared" si="75"/>
        <v>1</v>
      </c>
      <c r="AU172" s="21">
        <f t="shared" si="75"/>
        <v>1</v>
      </c>
      <c r="AV172" s="21">
        <f t="shared" si="75"/>
        <v>0</v>
      </c>
      <c r="AW172" s="21">
        <f t="shared" si="75"/>
        <v>3</v>
      </c>
      <c r="AX172" s="21">
        <f t="shared" si="75"/>
        <v>8</v>
      </c>
      <c r="AY172" s="21">
        <f t="shared" si="75"/>
        <v>0</v>
      </c>
      <c r="AZ172" s="21">
        <f t="shared" si="75"/>
        <v>0</v>
      </c>
    </row>
    <row r="173" spans="1:52" s="4" customFormat="1" ht="10.5">
      <c r="A173" s="23"/>
      <c r="B173" s="32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s="4" customFormat="1" ht="10.5">
      <c r="A174" s="9">
        <v>121</v>
      </c>
      <c r="B174" s="13" t="s">
        <v>164</v>
      </c>
      <c r="C174" s="12">
        <v>390</v>
      </c>
      <c r="D174" s="11">
        <v>0</v>
      </c>
      <c r="E174" s="11">
        <v>0</v>
      </c>
      <c r="F174" s="11">
        <v>0</v>
      </c>
      <c r="G174" s="11">
        <v>0</v>
      </c>
      <c r="H174" s="11">
        <v>2</v>
      </c>
      <c r="I174" s="11">
        <v>18</v>
      </c>
      <c r="J174" s="11">
        <v>0</v>
      </c>
      <c r="K174" s="11">
        <v>0</v>
      </c>
      <c r="L174" s="11">
        <v>0</v>
      </c>
      <c r="M174" s="11">
        <v>1</v>
      </c>
      <c r="N174" s="11">
        <v>0</v>
      </c>
      <c r="O174" s="11">
        <v>2</v>
      </c>
      <c r="P174" s="11">
        <v>0</v>
      </c>
      <c r="Q174" s="11">
        <v>2</v>
      </c>
      <c r="R174" s="11">
        <v>1</v>
      </c>
      <c r="S174" s="11">
        <v>4</v>
      </c>
      <c r="T174" s="11">
        <v>1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2</v>
      </c>
      <c r="AP174" s="11">
        <v>0</v>
      </c>
      <c r="AQ174" s="11">
        <v>0</v>
      </c>
      <c r="AR174" s="11">
        <v>0</v>
      </c>
      <c r="AS174" s="11">
        <v>4</v>
      </c>
      <c r="AT174" s="11">
        <v>1</v>
      </c>
      <c r="AU174" s="11">
        <v>0</v>
      </c>
      <c r="AV174" s="11">
        <v>2</v>
      </c>
      <c r="AW174" s="11">
        <v>0</v>
      </c>
      <c r="AX174" s="11">
        <v>0</v>
      </c>
      <c r="AY174" s="11">
        <v>0</v>
      </c>
      <c r="AZ174" s="11">
        <v>0</v>
      </c>
    </row>
    <row r="175" spans="1:52" s="4" customFormat="1" ht="10.5">
      <c r="A175" s="9">
        <v>122</v>
      </c>
      <c r="B175" s="13" t="s">
        <v>165</v>
      </c>
      <c r="C175" s="12">
        <v>205</v>
      </c>
      <c r="D175" s="11">
        <v>1</v>
      </c>
      <c r="E175" s="11">
        <v>0</v>
      </c>
      <c r="F175" s="11">
        <v>0</v>
      </c>
      <c r="G175" s="11">
        <v>1</v>
      </c>
      <c r="H175" s="11">
        <v>8</v>
      </c>
      <c r="I175" s="11">
        <v>9</v>
      </c>
      <c r="J175" s="11">
        <v>0</v>
      </c>
      <c r="K175" s="11">
        <v>0</v>
      </c>
      <c r="L175" s="11">
        <v>0</v>
      </c>
      <c r="M175" s="11">
        <v>1</v>
      </c>
      <c r="N175" s="11">
        <v>0</v>
      </c>
      <c r="O175" s="11">
        <v>0</v>
      </c>
      <c r="P175" s="11">
        <v>0</v>
      </c>
      <c r="Q175" s="11">
        <v>10</v>
      </c>
      <c r="R175" s="11">
        <v>0</v>
      </c>
      <c r="S175" s="11">
        <v>9</v>
      </c>
      <c r="T175" s="11">
        <v>0</v>
      </c>
      <c r="U175" s="11">
        <v>0</v>
      </c>
      <c r="V175" s="11">
        <v>4</v>
      </c>
      <c r="W175" s="11">
        <v>0</v>
      </c>
      <c r="X175" s="11">
        <v>0</v>
      </c>
      <c r="Y175" s="11">
        <v>1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1</v>
      </c>
      <c r="AQ175" s="11">
        <v>0</v>
      </c>
      <c r="AR175" s="11">
        <v>0</v>
      </c>
      <c r="AS175" s="11">
        <v>2</v>
      </c>
      <c r="AT175" s="11">
        <v>0</v>
      </c>
      <c r="AU175" s="11">
        <v>1</v>
      </c>
      <c r="AV175" s="11">
        <v>6</v>
      </c>
      <c r="AW175" s="11">
        <v>1</v>
      </c>
      <c r="AX175" s="11">
        <v>2</v>
      </c>
      <c r="AY175" s="11">
        <v>0</v>
      </c>
      <c r="AZ175" s="11">
        <v>0</v>
      </c>
    </row>
    <row r="176" spans="1:52" s="18" customFormat="1" ht="10.5">
      <c r="A176" s="14"/>
      <c r="B176" s="31" t="s">
        <v>166</v>
      </c>
      <c r="C176" s="17">
        <f>+C174+C175</f>
        <v>595</v>
      </c>
      <c r="D176" s="16">
        <f aca="true" t="shared" si="76" ref="D176:AI176">SUM(D174:D175)</f>
        <v>1</v>
      </c>
      <c r="E176" s="16">
        <f t="shared" si="76"/>
        <v>0</v>
      </c>
      <c r="F176" s="16">
        <f t="shared" si="76"/>
        <v>0</v>
      </c>
      <c r="G176" s="16">
        <f t="shared" si="76"/>
        <v>1</v>
      </c>
      <c r="H176" s="16">
        <f t="shared" si="76"/>
        <v>10</v>
      </c>
      <c r="I176" s="16">
        <f t="shared" si="76"/>
        <v>27</v>
      </c>
      <c r="J176" s="16">
        <f t="shared" si="76"/>
        <v>0</v>
      </c>
      <c r="K176" s="16">
        <f t="shared" si="76"/>
        <v>0</v>
      </c>
      <c r="L176" s="16">
        <f t="shared" si="76"/>
        <v>0</v>
      </c>
      <c r="M176" s="16">
        <f t="shared" si="76"/>
        <v>2</v>
      </c>
      <c r="N176" s="16">
        <f t="shared" si="76"/>
        <v>0</v>
      </c>
      <c r="O176" s="16">
        <f t="shared" si="76"/>
        <v>2</v>
      </c>
      <c r="P176" s="16">
        <f t="shared" si="76"/>
        <v>0</v>
      </c>
      <c r="Q176" s="16">
        <f t="shared" si="76"/>
        <v>12</v>
      </c>
      <c r="R176" s="16">
        <f t="shared" si="76"/>
        <v>1</v>
      </c>
      <c r="S176" s="16">
        <f t="shared" si="76"/>
        <v>13</v>
      </c>
      <c r="T176" s="16">
        <f t="shared" si="76"/>
        <v>1</v>
      </c>
      <c r="U176" s="16">
        <f t="shared" si="76"/>
        <v>0</v>
      </c>
      <c r="V176" s="16">
        <f t="shared" si="76"/>
        <v>4</v>
      </c>
      <c r="W176" s="16">
        <f t="shared" si="76"/>
        <v>0</v>
      </c>
      <c r="X176" s="16">
        <f t="shared" si="76"/>
        <v>0</v>
      </c>
      <c r="Y176" s="16">
        <f t="shared" si="76"/>
        <v>1</v>
      </c>
      <c r="Z176" s="16">
        <f t="shared" si="76"/>
        <v>0</v>
      </c>
      <c r="AA176" s="16">
        <f t="shared" si="76"/>
        <v>0</v>
      </c>
      <c r="AB176" s="16">
        <f t="shared" si="76"/>
        <v>0</v>
      </c>
      <c r="AC176" s="16">
        <f t="shared" si="76"/>
        <v>0</v>
      </c>
      <c r="AD176" s="16">
        <f t="shared" si="76"/>
        <v>0</v>
      </c>
      <c r="AE176" s="16">
        <f t="shared" si="76"/>
        <v>0</v>
      </c>
      <c r="AF176" s="16">
        <f t="shared" si="76"/>
        <v>0</v>
      </c>
      <c r="AG176" s="16">
        <f t="shared" si="76"/>
        <v>0</v>
      </c>
      <c r="AH176" s="16">
        <f t="shared" si="76"/>
        <v>0</v>
      </c>
      <c r="AI176" s="16">
        <f t="shared" si="76"/>
        <v>0</v>
      </c>
      <c r="AJ176" s="16">
        <f aca="true" t="shared" si="77" ref="AJ176:AZ176">SUM(AJ174:AJ175)</f>
        <v>0</v>
      </c>
      <c r="AK176" s="16">
        <f t="shared" si="77"/>
        <v>0</v>
      </c>
      <c r="AL176" s="16">
        <f t="shared" si="77"/>
        <v>0</v>
      </c>
      <c r="AM176" s="16">
        <f t="shared" si="77"/>
        <v>0</v>
      </c>
      <c r="AN176" s="16">
        <f t="shared" si="77"/>
        <v>0</v>
      </c>
      <c r="AO176" s="16">
        <f t="shared" si="77"/>
        <v>2</v>
      </c>
      <c r="AP176" s="16">
        <f t="shared" si="77"/>
        <v>1</v>
      </c>
      <c r="AQ176" s="16">
        <f t="shared" si="77"/>
        <v>0</v>
      </c>
      <c r="AR176" s="16">
        <f t="shared" si="77"/>
        <v>0</v>
      </c>
      <c r="AS176" s="16">
        <f t="shared" si="77"/>
        <v>6</v>
      </c>
      <c r="AT176" s="16">
        <f t="shared" si="77"/>
        <v>1</v>
      </c>
      <c r="AU176" s="16">
        <f t="shared" si="77"/>
        <v>1</v>
      </c>
      <c r="AV176" s="16">
        <f t="shared" si="77"/>
        <v>8</v>
      </c>
      <c r="AW176" s="16">
        <f t="shared" si="77"/>
        <v>1</v>
      </c>
      <c r="AX176" s="16">
        <f t="shared" si="77"/>
        <v>2</v>
      </c>
      <c r="AY176" s="16">
        <f t="shared" si="77"/>
        <v>0</v>
      </c>
      <c r="AZ176" s="16">
        <f t="shared" si="77"/>
        <v>0</v>
      </c>
    </row>
    <row r="177" spans="1:52" s="4" customFormat="1" ht="10.5">
      <c r="A177" s="9">
        <v>123</v>
      </c>
      <c r="B177" s="13" t="s">
        <v>167</v>
      </c>
      <c r="C177" s="12">
        <v>326</v>
      </c>
      <c r="D177" s="11">
        <v>0</v>
      </c>
      <c r="E177" s="11">
        <v>0</v>
      </c>
      <c r="F177" s="11">
        <v>0</v>
      </c>
      <c r="G177" s="11">
        <v>2</v>
      </c>
      <c r="H177" s="11">
        <v>10</v>
      </c>
      <c r="I177" s="11">
        <v>2</v>
      </c>
      <c r="J177" s="11">
        <v>1</v>
      </c>
      <c r="K177" s="11">
        <v>0</v>
      </c>
      <c r="L177" s="11">
        <v>1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7</v>
      </c>
      <c r="T177" s="11">
        <v>1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1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1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1</v>
      </c>
      <c r="AV177" s="11">
        <v>0</v>
      </c>
      <c r="AW177" s="11">
        <v>0</v>
      </c>
      <c r="AX177" s="11">
        <v>1</v>
      </c>
      <c r="AY177" s="11">
        <v>0</v>
      </c>
      <c r="AZ177" s="11">
        <v>0</v>
      </c>
    </row>
    <row r="178" spans="1:52" s="4" customFormat="1" ht="10.5">
      <c r="A178" s="9">
        <v>124</v>
      </c>
      <c r="B178" s="13" t="s">
        <v>168</v>
      </c>
      <c r="C178" s="12">
        <v>302</v>
      </c>
      <c r="D178" s="11">
        <v>1</v>
      </c>
      <c r="E178" s="11">
        <v>2</v>
      </c>
      <c r="F178" s="11">
        <v>1</v>
      </c>
      <c r="G178" s="11">
        <v>1</v>
      </c>
      <c r="H178" s="11">
        <v>15</v>
      </c>
      <c r="I178" s="11">
        <v>14</v>
      </c>
      <c r="J178" s="11">
        <v>0</v>
      </c>
      <c r="K178" s="11">
        <v>2</v>
      </c>
      <c r="L178" s="11">
        <v>2</v>
      </c>
      <c r="M178" s="11">
        <v>0</v>
      </c>
      <c r="N178" s="11">
        <v>0</v>
      </c>
      <c r="O178" s="11">
        <v>0</v>
      </c>
      <c r="P178" s="11">
        <v>1</v>
      </c>
      <c r="Q178" s="11">
        <v>0</v>
      </c>
      <c r="R178" s="11">
        <v>1</v>
      </c>
      <c r="S178" s="11">
        <v>3</v>
      </c>
      <c r="T178" s="11">
        <v>1</v>
      </c>
      <c r="U178" s="11">
        <v>0</v>
      </c>
      <c r="V178" s="11">
        <v>0</v>
      </c>
      <c r="W178" s="11">
        <v>0</v>
      </c>
      <c r="X178" s="11">
        <v>1</v>
      </c>
      <c r="Y178" s="11">
        <v>1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1</v>
      </c>
      <c r="AK178" s="11">
        <v>0</v>
      </c>
      <c r="AL178" s="11">
        <v>0</v>
      </c>
      <c r="AM178" s="11">
        <v>1</v>
      </c>
      <c r="AN178" s="11">
        <v>0</v>
      </c>
      <c r="AO178" s="11">
        <v>0</v>
      </c>
      <c r="AP178" s="11">
        <v>7</v>
      </c>
      <c r="AQ178" s="11">
        <v>1</v>
      </c>
      <c r="AR178" s="11">
        <v>1</v>
      </c>
      <c r="AS178" s="11">
        <v>4</v>
      </c>
      <c r="AT178" s="11">
        <v>1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1</v>
      </c>
    </row>
    <row r="179" spans="1:52" s="4" customFormat="1" ht="10.5">
      <c r="A179" s="9">
        <v>125</v>
      </c>
      <c r="B179" s="13" t="s">
        <v>169</v>
      </c>
      <c r="C179" s="12">
        <v>307</v>
      </c>
      <c r="D179" s="11">
        <v>0</v>
      </c>
      <c r="E179" s="11">
        <v>0</v>
      </c>
      <c r="F179" s="11">
        <v>0</v>
      </c>
      <c r="G179" s="11">
        <v>0</v>
      </c>
      <c r="H179" s="11">
        <v>8</v>
      </c>
      <c r="I179" s="11">
        <v>12</v>
      </c>
      <c r="J179" s="11">
        <v>1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3</v>
      </c>
      <c r="T179" s="11">
        <v>0</v>
      </c>
      <c r="U179" s="11">
        <v>0</v>
      </c>
      <c r="V179" s="11">
        <v>0</v>
      </c>
      <c r="W179" s="11">
        <v>1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1</v>
      </c>
      <c r="AM179" s="11">
        <v>1</v>
      </c>
      <c r="AN179" s="11">
        <v>0</v>
      </c>
      <c r="AO179" s="11">
        <v>0</v>
      </c>
      <c r="AP179" s="11">
        <v>3</v>
      </c>
      <c r="AQ179" s="11">
        <v>0</v>
      </c>
      <c r="AR179" s="11">
        <v>0</v>
      </c>
      <c r="AS179" s="11">
        <v>5</v>
      </c>
      <c r="AT179" s="11">
        <v>0</v>
      </c>
      <c r="AU179" s="11">
        <v>2</v>
      </c>
      <c r="AV179" s="11">
        <v>7</v>
      </c>
      <c r="AW179" s="11">
        <v>0</v>
      </c>
      <c r="AX179" s="11">
        <v>0</v>
      </c>
      <c r="AY179" s="11">
        <v>0</v>
      </c>
      <c r="AZ179" s="11">
        <v>0</v>
      </c>
    </row>
    <row r="180" spans="1:52" s="4" customFormat="1" ht="10.5">
      <c r="A180" s="9">
        <v>126</v>
      </c>
      <c r="B180" s="13" t="s">
        <v>170</v>
      </c>
      <c r="C180" s="12">
        <v>295</v>
      </c>
      <c r="D180" s="11">
        <v>0</v>
      </c>
      <c r="E180" s="11">
        <v>0</v>
      </c>
      <c r="F180" s="11">
        <v>0</v>
      </c>
      <c r="G180" s="11">
        <v>4</v>
      </c>
      <c r="H180" s="11">
        <v>13</v>
      </c>
      <c r="I180" s="11">
        <v>11</v>
      </c>
      <c r="J180" s="11">
        <v>1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1</v>
      </c>
      <c r="R180" s="11">
        <v>0</v>
      </c>
      <c r="S180" s="11">
        <v>4</v>
      </c>
      <c r="T180" s="11">
        <v>1</v>
      </c>
      <c r="U180" s="11">
        <v>0</v>
      </c>
      <c r="V180" s="11">
        <v>2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1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1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2</v>
      </c>
      <c r="AW180" s="11">
        <v>0</v>
      </c>
      <c r="AX180" s="11">
        <v>1</v>
      </c>
      <c r="AY180" s="11">
        <v>0</v>
      </c>
      <c r="AZ180" s="11">
        <v>1</v>
      </c>
    </row>
    <row r="181" spans="1:52" s="4" customFormat="1" ht="10.5">
      <c r="A181" s="9">
        <v>127</v>
      </c>
      <c r="B181" s="13" t="s">
        <v>171</v>
      </c>
      <c r="C181" s="12">
        <v>318</v>
      </c>
      <c r="D181" s="11">
        <v>1</v>
      </c>
      <c r="E181" s="11">
        <v>0</v>
      </c>
      <c r="F181" s="11">
        <v>0</v>
      </c>
      <c r="G181" s="11">
        <v>0</v>
      </c>
      <c r="H181" s="11">
        <v>10</v>
      </c>
      <c r="I181" s="11">
        <v>9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6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/>
      <c r="AM181" s="11">
        <v>0</v>
      </c>
      <c r="AN181" s="11">
        <v>0</v>
      </c>
      <c r="AO181" s="11">
        <v>0</v>
      </c>
      <c r="AP181" s="11">
        <v>7</v>
      </c>
      <c r="AQ181" s="11">
        <v>0</v>
      </c>
      <c r="AR181" s="11">
        <v>0</v>
      </c>
      <c r="AS181" s="11">
        <v>6</v>
      </c>
      <c r="AT181" s="11">
        <v>0</v>
      </c>
      <c r="AU181" s="11">
        <v>0</v>
      </c>
      <c r="AV181" s="11">
        <v>0</v>
      </c>
      <c r="AW181" s="11">
        <v>0</v>
      </c>
      <c r="AX181" s="11">
        <v>1</v>
      </c>
      <c r="AY181" s="11">
        <v>1</v>
      </c>
      <c r="AZ181" s="11">
        <v>0</v>
      </c>
    </row>
    <row r="182" spans="1:52" s="4" customFormat="1" ht="10.5">
      <c r="A182" s="9">
        <v>128</v>
      </c>
      <c r="B182" s="13" t="s">
        <v>172</v>
      </c>
      <c r="C182" s="12">
        <v>286</v>
      </c>
      <c r="D182" s="11">
        <v>0</v>
      </c>
      <c r="E182" s="11">
        <v>0</v>
      </c>
      <c r="F182" s="11">
        <v>1</v>
      </c>
      <c r="G182" s="11">
        <v>0</v>
      </c>
      <c r="H182" s="11">
        <v>16</v>
      </c>
      <c r="I182" s="11">
        <v>14</v>
      </c>
      <c r="J182" s="11">
        <v>2</v>
      </c>
      <c r="K182" s="11">
        <v>1</v>
      </c>
      <c r="L182" s="11">
        <v>1</v>
      </c>
      <c r="M182" s="11">
        <v>1</v>
      </c>
      <c r="N182" s="11">
        <v>0</v>
      </c>
      <c r="O182" s="11">
        <v>0</v>
      </c>
      <c r="P182" s="11">
        <v>0</v>
      </c>
      <c r="Q182" s="11">
        <v>2</v>
      </c>
      <c r="R182" s="11">
        <v>0</v>
      </c>
      <c r="S182" s="11">
        <v>4</v>
      </c>
      <c r="T182" s="11">
        <v>0</v>
      </c>
      <c r="U182" s="11">
        <v>1</v>
      </c>
      <c r="V182" s="11">
        <v>4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1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1</v>
      </c>
      <c r="AO182" s="11">
        <v>0</v>
      </c>
      <c r="AP182" s="11">
        <v>11</v>
      </c>
      <c r="AQ182" s="11">
        <v>0</v>
      </c>
      <c r="AR182" s="11">
        <v>0</v>
      </c>
      <c r="AS182" s="11">
        <v>12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11">
        <v>0</v>
      </c>
    </row>
    <row r="183" spans="1:52" s="4" customFormat="1" ht="10.5">
      <c r="A183" s="9">
        <v>129</v>
      </c>
      <c r="B183" s="13" t="s">
        <v>173</v>
      </c>
      <c r="C183" s="12">
        <v>354</v>
      </c>
      <c r="D183" s="11">
        <v>1</v>
      </c>
      <c r="E183" s="11">
        <v>0</v>
      </c>
      <c r="F183" s="11">
        <v>2</v>
      </c>
      <c r="G183" s="11">
        <v>1</v>
      </c>
      <c r="H183" s="11">
        <v>11</v>
      </c>
      <c r="I183" s="11">
        <v>8</v>
      </c>
      <c r="J183" s="11">
        <v>1</v>
      </c>
      <c r="K183" s="11">
        <v>1</v>
      </c>
      <c r="L183" s="11">
        <v>1</v>
      </c>
      <c r="M183" s="11">
        <v>2</v>
      </c>
      <c r="N183" s="11">
        <v>0</v>
      </c>
      <c r="O183" s="11">
        <v>0</v>
      </c>
      <c r="P183" s="11">
        <v>0</v>
      </c>
      <c r="Q183" s="11">
        <v>2</v>
      </c>
      <c r="R183" s="11">
        <v>0</v>
      </c>
      <c r="S183" s="11">
        <v>3</v>
      </c>
      <c r="T183" s="11">
        <v>0</v>
      </c>
      <c r="U183" s="11">
        <v>0</v>
      </c>
      <c r="V183" s="11">
        <v>0</v>
      </c>
      <c r="W183" s="11">
        <v>1</v>
      </c>
      <c r="X183" s="11">
        <v>0</v>
      </c>
      <c r="Y183" s="11">
        <v>0</v>
      </c>
      <c r="Z183" s="11">
        <v>1</v>
      </c>
      <c r="AA183" s="11">
        <v>1</v>
      </c>
      <c r="AB183" s="11">
        <v>0</v>
      </c>
      <c r="AC183" s="11">
        <v>1</v>
      </c>
      <c r="AD183" s="11">
        <v>1</v>
      </c>
      <c r="AE183" s="11">
        <v>0</v>
      </c>
      <c r="AF183" s="11">
        <v>0</v>
      </c>
      <c r="AG183" s="11">
        <v>0</v>
      </c>
      <c r="AH183" s="11">
        <v>1</v>
      </c>
      <c r="AI183" s="11">
        <v>0</v>
      </c>
      <c r="AJ183" s="11">
        <v>1</v>
      </c>
      <c r="AK183" s="11">
        <v>0</v>
      </c>
      <c r="AL183" s="11">
        <v>1</v>
      </c>
      <c r="AM183" s="11">
        <v>0</v>
      </c>
      <c r="AN183" s="11">
        <v>1</v>
      </c>
      <c r="AO183" s="11">
        <v>4</v>
      </c>
      <c r="AP183" s="11">
        <v>4</v>
      </c>
      <c r="AQ183" s="11">
        <v>0</v>
      </c>
      <c r="AR183" s="11">
        <v>0</v>
      </c>
      <c r="AS183" s="11">
        <v>6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</row>
    <row r="184" spans="1:52" s="4" customFormat="1" ht="10.5">
      <c r="A184" s="9">
        <v>130</v>
      </c>
      <c r="B184" s="13" t="s">
        <v>174</v>
      </c>
      <c r="C184" s="12">
        <v>214</v>
      </c>
      <c r="D184" s="11">
        <v>0</v>
      </c>
      <c r="E184" s="11">
        <v>0</v>
      </c>
      <c r="F184" s="11">
        <v>0</v>
      </c>
      <c r="G184" s="11">
        <v>0</v>
      </c>
      <c r="H184" s="11">
        <v>1</v>
      </c>
      <c r="I184" s="11">
        <v>1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2</v>
      </c>
      <c r="AQ184" s="11">
        <v>0</v>
      </c>
      <c r="AR184" s="11">
        <v>0</v>
      </c>
      <c r="AS184" s="11">
        <v>0</v>
      </c>
      <c r="AT184" s="11">
        <v>0</v>
      </c>
      <c r="AU184" s="11">
        <v>1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</row>
    <row r="185" spans="1:52" s="18" customFormat="1" ht="10.5">
      <c r="A185" s="14"/>
      <c r="B185" s="31" t="s">
        <v>175</v>
      </c>
      <c r="C185" s="17">
        <f>SUM(C178:C184)</f>
        <v>2076</v>
      </c>
      <c r="D185" s="16">
        <f aca="true" t="shared" si="78" ref="D185:AI185">SUM(D177:D184)</f>
        <v>3</v>
      </c>
      <c r="E185" s="16">
        <f t="shared" si="78"/>
        <v>2</v>
      </c>
      <c r="F185" s="16">
        <f t="shared" si="78"/>
        <v>4</v>
      </c>
      <c r="G185" s="16">
        <f t="shared" si="78"/>
        <v>8</v>
      </c>
      <c r="H185" s="16">
        <f t="shared" si="78"/>
        <v>84</v>
      </c>
      <c r="I185" s="16">
        <f t="shared" si="78"/>
        <v>71</v>
      </c>
      <c r="J185" s="16">
        <f t="shared" si="78"/>
        <v>6</v>
      </c>
      <c r="K185" s="16">
        <f t="shared" si="78"/>
        <v>4</v>
      </c>
      <c r="L185" s="16">
        <f t="shared" si="78"/>
        <v>5</v>
      </c>
      <c r="M185" s="16">
        <f t="shared" si="78"/>
        <v>3</v>
      </c>
      <c r="N185" s="16">
        <f t="shared" si="78"/>
        <v>0</v>
      </c>
      <c r="O185" s="16">
        <f t="shared" si="78"/>
        <v>0</v>
      </c>
      <c r="P185" s="16">
        <f t="shared" si="78"/>
        <v>1</v>
      </c>
      <c r="Q185" s="16">
        <f t="shared" si="78"/>
        <v>5</v>
      </c>
      <c r="R185" s="16">
        <f t="shared" si="78"/>
        <v>1</v>
      </c>
      <c r="S185" s="16">
        <f t="shared" si="78"/>
        <v>30</v>
      </c>
      <c r="T185" s="16">
        <f t="shared" si="78"/>
        <v>3</v>
      </c>
      <c r="U185" s="16">
        <f t="shared" si="78"/>
        <v>1</v>
      </c>
      <c r="V185" s="16">
        <f t="shared" si="78"/>
        <v>6</v>
      </c>
      <c r="W185" s="16">
        <f t="shared" si="78"/>
        <v>2</v>
      </c>
      <c r="X185" s="16">
        <f t="shared" si="78"/>
        <v>1</v>
      </c>
      <c r="Y185" s="16">
        <f t="shared" si="78"/>
        <v>1</v>
      </c>
      <c r="Z185" s="16">
        <f t="shared" si="78"/>
        <v>1</v>
      </c>
      <c r="AA185" s="16">
        <f t="shared" si="78"/>
        <v>1</v>
      </c>
      <c r="AB185" s="16">
        <f t="shared" si="78"/>
        <v>0</v>
      </c>
      <c r="AC185" s="16">
        <f t="shared" si="78"/>
        <v>2</v>
      </c>
      <c r="AD185" s="16">
        <f t="shared" si="78"/>
        <v>1</v>
      </c>
      <c r="AE185" s="16">
        <f t="shared" si="78"/>
        <v>0</v>
      </c>
      <c r="AF185" s="16">
        <f t="shared" si="78"/>
        <v>0</v>
      </c>
      <c r="AG185" s="16">
        <f t="shared" si="78"/>
        <v>2</v>
      </c>
      <c r="AH185" s="16">
        <f t="shared" si="78"/>
        <v>1</v>
      </c>
      <c r="AI185" s="16">
        <f t="shared" si="78"/>
        <v>0</v>
      </c>
      <c r="AJ185" s="16">
        <f aca="true" t="shared" si="79" ref="AJ185:AZ185">SUM(AJ177:AJ184)</f>
        <v>2</v>
      </c>
      <c r="AK185" s="16">
        <f t="shared" si="79"/>
        <v>0</v>
      </c>
      <c r="AL185" s="16">
        <f t="shared" si="79"/>
        <v>2</v>
      </c>
      <c r="AM185" s="16">
        <f t="shared" si="79"/>
        <v>2</v>
      </c>
      <c r="AN185" s="16">
        <f t="shared" si="79"/>
        <v>3</v>
      </c>
      <c r="AO185" s="16">
        <f t="shared" si="79"/>
        <v>4</v>
      </c>
      <c r="AP185" s="16">
        <f t="shared" si="79"/>
        <v>35</v>
      </c>
      <c r="AQ185" s="16">
        <f t="shared" si="79"/>
        <v>1</v>
      </c>
      <c r="AR185" s="16">
        <f t="shared" si="79"/>
        <v>1</v>
      </c>
      <c r="AS185" s="16">
        <f t="shared" si="79"/>
        <v>33</v>
      </c>
      <c r="AT185" s="16">
        <f t="shared" si="79"/>
        <v>1</v>
      </c>
      <c r="AU185" s="16">
        <f t="shared" si="79"/>
        <v>4</v>
      </c>
      <c r="AV185" s="16">
        <f t="shared" si="79"/>
        <v>9</v>
      </c>
      <c r="AW185" s="16">
        <f t="shared" si="79"/>
        <v>0</v>
      </c>
      <c r="AX185" s="16">
        <f t="shared" si="79"/>
        <v>3</v>
      </c>
      <c r="AY185" s="16">
        <f t="shared" si="79"/>
        <v>1</v>
      </c>
      <c r="AZ185" s="16">
        <f t="shared" si="79"/>
        <v>2</v>
      </c>
    </row>
    <row r="186" spans="1:52" s="4" customFormat="1" ht="10.5">
      <c r="A186" s="9">
        <v>131</v>
      </c>
      <c r="B186" s="13" t="s">
        <v>176</v>
      </c>
      <c r="C186" s="12">
        <v>269</v>
      </c>
      <c r="D186" s="11">
        <v>0</v>
      </c>
      <c r="E186" s="11">
        <v>0</v>
      </c>
      <c r="F186" s="11">
        <v>0</v>
      </c>
      <c r="G186" s="11">
        <v>4</v>
      </c>
      <c r="H186" s="11">
        <v>1</v>
      </c>
      <c r="I186" s="11">
        <v>1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1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  <c r="AU186" s="11">
        <v>0</v>
      </c>
      <c r="AV186" s="11">
        <v>0</v>
      </c>
      <c r="AW186" s="11">
        <v>1</v>
      </c>
      <c r="AX186" s="11">
        <v>0</v>
      </c>
      <c r="AY186" s="11">
        <v>0</v>
      </c>
      <c r="AZ186" s="11">
        <v>0</v>
      </c>
    </row>
    <row r="187" spans="1:52" s="4" customFormat="1" ht="10.5">
      <c r="A187" s="9">
        <v>132</v>
      </c>
      <c r="B187" s="13" t="s">
        <v>177</v>
      </c>
      <c r="C187" s="12">
        <v>271</v>
      </c>
      <c r="D187" s="11">
        <v>1</v>
      </c>
      <c r="E187" s="11">
        <v>0</v>
      </c>
      <c r="F187" s="11">
        <v>0</v>
      </c>
      <c r="G187" s="11">
        <v>2</v>
      </c>
      <c r="H187" s="11">
        <v>3</v>
      </c>
      <c r="I187" s="11">
        <v>2</v>
      </c>
      <c r="J187" s="11">
        <v>1</v>
      </c>
      <c r="K187" s="11">
        <v>1</v>
      </c>
      <c r="L187" s="11">
        <v>0</v>
      </c>
      <c r="M187" s="11">
        <v>0</v>
      </c>
      <c r="N187" s="11">
        <v>0</v>
      </c>
      <c r="O187" s="11">
        <v>1</v>
      </c>
      <c r="P187" s="11">
        <v>0</v>
      </c>
      <c r="Q187" s="11">
        <v>0</v>
      </c>
      <c r="R187" s="11">
        <v>1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1</v>
      </c>
      <c r="Y187" s="11">
        <v>0</v>
      </c>
      <c r="Z187" s="11">
        <v>0</v>
      </c>
      <c r="AA187" s="11">
        <v>0</v>
      </c>
      <c r="AB187" s="11">
        <v>0</v>
      </c>
      <c r="AC187" s="11">
        <v>1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1</v>
      </c>
      <c r="AN187" s="11">
        <v>0</v>
      </c>
      <c r="AO187" s="11">
        <v>0</v>
      </c>
      <c r="AP187" s="11">
        <v>1</v>
      </c>
      <c r="AQ187" s="11">
        <v>0</v>
      </c>
      <c r="AR187" s="11">
        <v>0</v>
      </c>
      <c r="AS187" s="11">
        <v>1</v>
      </c>
      <c r="AT187" s="11">
        <v>0</v>
      </c>
      <c r="AU187" s="11">
        <v>1</v>
      </c>
      <c r="AV187" s="11">
        <v>0</v>
      </c>
      <c r="AW187" s="11">
        <v>1</v>
      </c>
      <c r="AX187" s="11">
        <v>0</v>
      </c>
      <c r="AY187" s="11">
        <v>0</v>
      </c>
      <c r="AZ187" s="11">
        <v>0</v>
      </c>
    </row>
    <row r="188" spans="1:52" s="4" customFormat="1" ht="10.5">
      <c r="A188" s="9">
        <v>133</v>
      </c>
      <c r="B188" s="13" t="s">
        <v>178</v>
      </c>
      <c r="C188" s="12">
        <v>273</v>
      </c>
      <c r="D188" s="11">
        <v>0</v>
      </c>
      <c r="E188" s="11">
        <v>1</v>
      </c>
      <c r="F188" s="11">
        <v>0</v>
      </c>
      <c r="G188" s="11">
        <v>2</v>
      </c>
      <c r="H188" s="11">
        <v>6</v>
      </c>
      <c r="I188" s="11">
        <v>5</v>
      </c>
      <c r="J188" s="11">
        <v>0</v>
      </c>
      <c r="K188" s="11">
        <v>0</v>
      </c>
      <c r="L188" s="11">
        <v>1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1</v>
      </c>
      <c r="Y188" s="11">
        <v>0</v>
      </c>
      <c r="Z188" s="11">
        <v>0</v>
      </c>
      <c r="AA188" s="11">
        <v>0</v>
      </c>
      <c r="AB188" s="11">
        <v>0</v>
      </c>
      <c r="AC188" s="11">
        <v>1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3</v>
      </c>
      <c r="AQ188" s="11">
        <v>0</v>
      </c>
      <c r="AR188" s="11">
        <v>0</v>
      </c>
      <c r="AS188" s="11">
        <v>1</v>
      </c>
      <c r="AT188" s="11">
        <v>0</v>
      </c>
      <c r="AU188" s="11">
        <v>4</v>
      </c>
      <c r="AV188" s="11">
        <v>2</v>
      </c>
      <c r="AW188" s="11">
        <v>0</v>
      </c>
      <c r="AX188" s="11">
        <v>0</v>
      </c>
      <c r="AY188" s="11">
        <v>0</v>
      </c>
      <c r="AZ188" s="11">
        <v>0</v>
      </c>
    </row>
    <row r="189" spans="1:52" s="4" customFormat="1" ht="10.5">
      <c r="A189" s="9">
        <v>134</v>
      </c>
      <c r="B189" s="13" t="s">
        <v>179</v>
      </c>
      <c r="C189" s="12">
        <v>227</v>
      </c>
      <c r="D189" s="11">
        <v>1</v>
      </c>
      <c r="E189" s="11">
        <v>1</v>
      </c>
      <c r="F189" s="11">
        <v>1</v>
      </c>
      <c r="G189" s="11">
        <v>0</v>
      </c>
      <c r="H189" s="11">
        <v>3</v>
      </c>
      <c r="I189" s="11">
        <v>2</v>
      </c>
      <c r="J189" s="11">
        <v>0</v>
      </c>
      <c r="K189" s="11">
        <v>0</v>
      </c>
      <c r="L189" s="11">
        <v>0</v>
      </c>
      <c r="M189" s="11">
        <v>1</v>
      </c>
      <c r="N189" s="11">
        <v>0</v>
      </c>
      <c r="O189" s="11">
        <v>0</v>
      </c>
      <c r="P189" s="11">
        <v>0</v>
      </c>
      <c r="Q189" s="11">
        <v>1</v>
      </c>
      <c r="R189" s="11">
        <v>0</v>
      </c>
      <c r="S189" s="11">
        <v>3</v>
      </c>
      <c r="T189" s="11">
        <v>0</v>
      </c>
      <c r="U189" s="11">
        <v>1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1</v>
      </c>
      <c r="AE189" s="11">
        <v>0</v>
      </c>
      <c r="AF189" s="11">
        <v>0</v>
      </c>
      <c r="AG189" s="11">
        <v>0</v>
      </c>
      <c r="AH189" s="11">
        <v>0</v>
      </c>
      <c r="AI189" s="11">
        <v>1</v>
      </c>
      <c r="AJ189" s="11">
        <v>0</v>
      </c>
      <c r="AK189" s="11">
        <v>0</v>
      </c>
      <c r="AL189" s="11">
        <v>1</v>
      </c>
      <c r="AM189" s="11">
        <v>0</v>
      </c>
      <c r="AN189" s="11">
        <v>2</v>
      </c>
      <c r="AO189" s="11">
        <v>0</v>
      </c>
      <c r="AP189" s="11">
        <v>0</v>
      </c>
      <c r="AQ189" s="11">
        <v>0</v>
      </c>
      <c r="AR189" s="11">
        <v>1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</row>
    <row r="190" spans="1:52" s="4" customFormat="1" ht="10.5">
      <c r="A190" s="9">
        <v>135</v>
      </c>
      <c r="B190" s="13" t="s">
        <v>180</v>
      </c>
      <c r="C190" s="12">
        <v>25</v>
      </c>
      <c r="D190" s="11">
        <v>0</v>
      </c>
      <c r="E190" s="11">
        <v>0</v>
      </c>
      <c r="F190" s="11">
        <v>0</v>
      </c>
      <c r="G190" s="11">
        <v>1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1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</row>
    <row r="191" spans="1:52" s="18" customFormat="1" ht="10.5">
      <c r="A191" s="14"/>
      <c r="B191" s="31" t="s">
        <v>181</v>
      </c>
      <c r="C191" s="17">
        <f aca="true" t="shared" si="80" ref="C191:AF191">SUM(C186:C190)</f>
        <v>1065</v>
      </c>
      <c r="D191" s="16">
        <f t="shared" si="80"/>
        <v>2</v>
      </c>
      <c r="E191" s="16">
        <f t="shared" si="80"/>
        <v>2</v>
      </c>
      <c r="F191" s="16">
        <f t="shared" si="80"/>
        <v>1</v>
      </c>
      <c r="G191" s="16">
        <f t="shared" si="80"/>
        <v>9</v>
      </c>
      <c r="H191" s="16">
        <f t="shared" si="80"/>
        <v>13</v>
      </c>
      <c r="I191" s="16">
        <f t="shared" si="80"/>
        <v>10</v>
      </c>
      <c r="J191" s="16">
        <f t="shared" si="80"/>
        <v>1</v>
      </c>
      <c r="K191" s="16">
        <f t="shared" si="80"/>
        <v>1</v>
      </c>
      <c r="L191" s="16">
        <f t="shared" si="80"/>
        <v>1</v>
      </c>
      <c r="M191" s="16">
        <f t="shared" si="80"/>
        <v>1</v>
      </c>
      <c r="N191" s="16">
        <f t="shared" si="80"/>
        <v>0</v>
      </c>
      <c r="O191" s="16">
        <f t="shared" si="80"/>
        <v>1</v>
      </c>
      <c r="P191" s="16">
        <f t="shared" si="80"/>
        <v>0</v>
      </c>
      <c r="Q191" s="16">
        <f t="shared" si="80"/>
        <v>1</v>
      </c>
      <c r="R191" s="16">
        <f t="shared" si="80"/>
        <v>1</v>
      </c>
      <c r="S191" s="16">
        <f t="shared" si="80"/>
        <v>3</v>
      </c>
      <c r="T191" s="16">
        <f t="shared" si="80"/>
        <v>0</v>
      </c>
      <c r="U191" s="16">
        <f t="shared" si="80"/>
        <v>1</v>
      </c>
      <c r="V191" s="16">
        <f t="shared" si="80"/>
        <v>0</v>
      </c>
      <c r="W191" s="16">
        <f t="shared" si="80"/>
        <v>0</v>
      </c>
      <c r="X191" s="16">
        <f t="shared" si="80"/>
        <v>2</v>
      </c>
      <c r="Y191" s="16">
        <f t="shared" si="80"/>
        <v>0</v>
      </c>
      <c r="Z191" s="16">
        <f t="shared" si="80"/>
        <v>0</v>
      </c>
      <c r="AA191" s="16">
        <f t="shared" si="80"/>
        <v>0</v>
      </c>
      <c r="AB191" s="16">
        <f t="shared" si="80"/>
        <v>0</v>
      </c>
      <c r="AC191" s="16">
        <f t="shared" si="80"/>
        <v>3</v>
      </c>
      <c r="AD191" s="16">
        <f t="shared" si="80"/>
        <v>1</v>
      </c>
      <c r="AE191" s="16">
        <f t="shared" si="80"/>
        <v>0</v>
      </c>
      <c r="AF191" s="16">
        <f t="shared" si="80"/>
        <v>0</v>
      </c>
      <c r="AG191" s="16">
        <f aca="true" t="shared" si="81" ref="AG191:AZ191">SUM(AG186:AG190)</f>
        <v>1</v>
      </c>
      <c r="AH191" s="16">
        <f t="shared" si="81"/>
        <v>0</v>
      </c>
      <c r="AI191" s="16">
        <f t="shared" si="81"/>
        <v>1</v>
      </c>
      <c r="AJ191" s="16">
        <f t="shared" si="81"/>
        <v>0</v>
      </c>
      <c r="AK191" s="16">
        <f t="shared" si="81"/>
        <v>0</v>
      </c>
      <c r="AL191" s="16">
        <f t="shared" si="81"/>
        <v>1</v>
      </c>
      <c r="AM191" s="16">
        <f t="shared" si="81"/>
        <v>1</v>
      </c>
      <c r="AN191" s="16">
        <f t="shared" si="81"/>
        <v>2</v>
      </c>
      <c r="AO191" s="16">
        <f t="shared" si="81"/>
        <v>0</v>
      </c>
      <c r="AP191" s="16">
        <f t="shared" si="81"/>
        <v>4</v>
      </c>
      <c r="AQ191" s="16">
        <f t="shared" si="81"/>
        <v>0</v>
      </c>
      <c r="AR191" s="16">
        <f t="shared" si="81"/>
        <v>1</v>
      </c>
      <c r="AS191" s="16">
        <f t="shared" si="81"/>
        <v>2</v>
      </c>
      <c r="AT191" s="16">
        <f t="shared" si="81"/>
        <v>0</v>
      </c>
      <c r="AU191" s="16">
        <f t="shared" si="81"/>
        <v>5</v>
      </c>
      <c r="AV191" s="16">
        <f t="shared" si="81"/>
        <v>2</v>
      </c>
      <c r="AW191" s="16">
        <f t="shared" si="81"/>
        <v>2</v>
      </c>
      <c r="AX191" s="16">
        <f t="shared" si="81"/>
        <v>0</v>
      </c>
      <c r="AY191" s="16">
        <f t="shared" si="81"/>
        <v>0</v>
      </c>
      <c r="AZ191" s="16">
        <f t="shared" si="81"/>
        <v>0</v>
      </c>
    </row>
    <row r="192" spans="1:52" s="4" customFormat="1" ht="10.5">
      <c r="A192" s="9">
        <v>136</v>
      </c>
      <c r="B192" s="13" t="s">
        <v>182</v>
      </c>
      <c r="C192" s="12">
        <v>235</v>
      </c>
      <c r="D192" s="11">
        <v>0</v>
      </c>
      <c r="E192" s="11">
        <v>0</v>
      </c>
      <c r="F192" s="11">
        <v>2</v>
      </c>
      <c r="G192" s="11">
        <v>0</v>
      </c>
      <c r="H192" s="11">
        <v>24</v>
      </c>
      <c r="I192" s="11">
        <v>44</v>
      </c>
      <c r="J192" s="11">
        <v>2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1</v>
      </c>
      <c r="Q192" s="11">
        <v>2</v>
      </c>
      <c r="R192" s="11">
        <v>0</v>
      </c>
      <c r="S192" s="11">
        <v>12</v>
      </c>
      <c r="T192" s="11">
        <v>1</v>
      </c>
      <c r="U192" s="11">
        <v>0</v>
      </c>
      <c r="V192" s="11">
        <v>1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1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4</v>
      </c>
      <c r="AK192" s="11">
        <v>0</v>
      </c>
      <c r="AL192" s="11">
        <v>3</v>
      </c>
      <c r="AM192" s="11">
        <v>0</v>
      </c>
      <c r="AN192" s="11">
        <v>0</v>
      </c>
      <c r="AO192" s="11">
        <v>0</v>
      </c>
      <c r="AP192" s="11">
        <v>15</v>
      </c>
      <c r="AQ192" s="11">
        <v>0</v>
      </c>
      <c r="AR192" s="11">
        <v>0</v>
      </c>
      <c r="AS192" s="11">
        <v>18</v>
      </c>
      <c r="AT192" s="11">
        <v>0</v>
      </c>
      <c r="AU192" s="11">
        <v>1</v>
      </c>
      <c r="AV192" s="11">
        <v>1</v>
      </c>
      <c r="AW192" s="11">
        <v>1</v>
      </c>
      <c r="AX192" s="11">
        <v>0</v>
      </c>
      <c r="AY192" s="11">
        <v>0</v>
      </c>
      <c r="AZ192" s="11">
        <v>0</v>
      </c>
    </row>
    <row r="193" spans="1:52" s="8" customFormat="1" ht="10.5">
      <c r="A193" s="19"/>
      <c r="B193" s="30" t="s">
        <v>183</v>
      </c>
      <c r="C193" s="22">
        <f>+C176+C177+C185+C191+C192</f>
        <v>4297</v>
      </c>
      <c r="D193" s="21">
        <f aca="true" t="shared" si="82" ref="D193:AI193">SUM(D192,D191,D185,D176)</f>
        <v>6</v>
      </c>
      <c r="E193" s="21">
        <f t="shared" si="82"/>
        <v>4</v>
      </c>
      <c r="F193" s="21">
        <f t="shared" si="82"/>
        <v>7</v>
      </c>
      <c r="G193" s="21">
        <f t="shared" si="82"/>
        <v>18</v>
      </c>
      <c r="H193" s="21">
        <f t="shared" si="82"/>
        <v>131</v>
      </c>
      <c r="I193" s="21">
        <f t="shared" si="82"/>
        <v>152</v>
      </c>
      <c r="J193" s="21">
        <f t="shared" si="82"/>
        <v>9</v>
      </c>
      <c r="K193" s="21">
        <f t="shared" si="82"/>
        <v>5</v>
      </c>
      <c r="L193" s="21">
        <f t="shared" si="82"/>
        <v>6</v>
      </c>
      <c r="M193" s="21">
        <f t="shared" si="82"/>
        <v>6</v>
      </c>
      <c r="N193" s="21">
        <f t="shared" si="82"/>
        <v>0</v>
      </c>
      <c r="O193" s="21">
        <f t="shared" si="82"/>
        <v>3</v>
      </c>
      <c r="P193" s="21">
        <f t="shared" si="82"/>
        <v>2</v>
      </c>
      <c r="Q193" s="21">
        <f t="shared" si="82"/>
        <v>20</v>
      </c>
      <c r="R193" s="21">
        <f t="shared" si="82"/>
        <v>3</v>
      </c>
      <c r="S193" s="21">
        <f t="shared" si="82"/>
        <v>58</v>
      </c>
      <c r="T193" s="21">
        <f t="shared" si="82"/>
        <v>5</v>
      </c>
      <c r="U193" s="21">
        <f t="shared" si="82"/>
        <v>2</v>
      </c>
      <c r="V193" s="21">
        <f t="shared" si="82"/>
        <v>11</v>
      </c>
      <c r="W193" s="21">
        <f t="shared" si="82"/>
        <v>2</v>
      </c>
      <c r="X193" s="21">
        <f t="shared" si="82"/>
        <v>3</v>
      </c>
      <c r="Y193" s="21">
        <f t="shared" si="82"/>
        <v>2</v>
      </c>
      <c r="Z193" s="21">
        <f t="shared" si="82"/>
        <v>1</v>
      </c>
      <c r="AA193" s="21">
        <f t="shared" si="82"/>
        <v>1</v>
      </c>
      <c r="AB193" s="21">
        <f t="shared" si="82"/>
        <v>0</v>
      </c>
      <c r="AC193" s="21">
        <f t="shared" si="82"/>
        <v>6</v>
      </c>
      <c r="AD193" s="21">
        <f t="shared" si="82"/>
        <v>2</v>
      </c>
      <c r="AE193" s="21">
        <f t="shared" si="82"/>
        <v>0</v>
      </c>
      <c r="AF193" s="21">
        <f t="shared" si="82"/>
        <v>0</v>
      </c>
      <c r="AG193" s="21">
        <f t="shared" si="82"/>
        <v>3</v>
      </c>
      <c r="AH193" s="21">
        <f t="shared" si="82"/>
        <v>1</v>
      </c>
      <c r="AI193" s="21">
        <f t="shared" si="82"/>
        <v>1</v>
      </c>
      <c r="AJ193" s="21">
        <f aca="true" t="shared" si="83" ref="AJ193:AZ193">SUM(AJ192,AJ191,AJ185,AJ176)</f>
        <v>6</v>
      </c>
      <c r="AK193" s="21">
        <f t="shared" si="83"/>
        <v>0</v>
      </c>
      <c r="AL193" s="21">
        <f t="shared" si="83"/>
        <v>6</v>
      </c>
      <c r="AM193" s="21">
        <f t="shared" si="83"/>
        <v>3</v>
      </c>
      <c r="AN193" s="21">
        <f t="shared" si="83"/>
        <v>5</v>
      </c>
      <c r="AO193" s="21">
        <f t="shared" si="83"/>
        <v>6</v>
      </c>
      <c r="AP193" s="21">
        <f t="shared" si="83"/>
        <v>55</v>
      </c>
      <c r="AQ193" s="21">
        <f t="shared" si="83"/>
        <v>1</v>
      </c>
      <c r="AR193" s="21">
        <f t="shared" si="83"/>
        <v>2</v>
      </c>
      <c r="AS193" s="21">
        <f t="shared" si="83"/>
        <v>59</v>
      </c>
      <c r="AT193" s="21">
        <f t="shared" si="83"/>
        <v>2</v>
      </c>
      <c r="AU193" s="21">
        <f t="shared" si="83"/>
        <v>11</v>
      </c>
      <c r="AV193" s="21">
        <f t="shared" si="83"/>
        <v>20</v>
      </c>
      <c r="AW193" s="21">
        <f t="shared" si="83"/>
        <v>4</v>
      </c>
      <c r="AX193" s="21">
        <f t="shared" si="83"/>
        <v>5</v>
      </c>
      <c r="AY193" s="21">
        <f t="shared" si="83"/>
        <v>1</v>
      </c>
      <c r="AZ193" s="21">
        <f t="shared" si="83"/>
        <v>2</v>
      </c>
    </row>
    <row r="194" spans="1:52" s="4" customFormat="1" ht="10.5">
      <c r="A194" s="23"/>
      <c r="B194" s="32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4" customFormat="1" ht="10.5">
      <c r="A195" s="9">
        <v>137</v>
      </c>
      <c r="B195" s="13" t="s">
        <v>184</v>
      </c>
      <c r="C195" s="12">
        <v>457</v>
      </c>
      <c r="D195" s="11">
        <v>1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4</v>
      </c>
      <c r="L195" s="11">
        <v>1</v>
      </c>
      <c r="M195" s="11">
        <v>1</v>
      </c>
      <c r="N195" s="11">
        <v>0</v>
      </c>
      <c r="O195" s="11">
        <v>0</v>
      </c>
      <c r="P195" s="11">
        <v>1</v>
      </c>
      <c r="Q195" s="11">
        <v>0</v>
      </c>
      <c r="R195" s="11">
        <v>3</v>
      </c>
      <c r="S195" s="11">
        <v>0</v>
      </c>
      <c r="T195" s="11">
        <v>0</v>
      </c>
      <c r="U195" s="11">
        <v>3</v>
      </c>
      <c r="V195" s="11">
        <v>1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1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1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1</v>
      </c>
      <c r="AX195" s="11">
        <v>1</v>
      </c>
      <c r="AY195" s="11">
        <v>0</v>
      </c>
      <c r="AZ195" s="11">
        <v>0</v>
      </c>
    </row>
    <row r="196" spans="1:52" s="4" customFormat="1" ht="10.5">
      <c r="A196" s="9">
        <v>138</v>
      </c>
      <c r="B196" s="13" t="s">
        <v>185</v>
      </c>
      <c r="C196" s="12">
        <v>427</v>
      </c>
      <c r="D196" s="11">
        <v>1</v>
      </c>
      <c r="E196" s="11">
        <v>0</v>
      </c>
      <c r="F196" s="11">
        <v>0</v>
      </c>
      <c r="G196" s="11">
        <v>0</v>
      </c>
      <c r="H196" s="11">
        <v>1</v>
      </c>
      <c r="I196" s="11">
        <v>0</v>
      </c>
      <c r="J196" s="11">
        <v>0</v>
      </c>
      <c r="K196" s="11">
        <v>3</v>
      </c>
      <c r="L196" s="11">
        <v>1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1</v>
      </c>
      <c r="T196" s="11">
        <v>0</v>
      </c>
      <c r="U196" s="11">
        <v>3</v>
      </c>
      <c r="V196" s="11">
        <v>0</v>
      </c>
      <c r="W196" s="11">
        <v>0</v>
      </c>
      <c r="X196" s="11">
        <v>0</v>
      </c>
      <c r="Y196" s="11">
        <v>1</v>
      </c>
      <c r="Z196" s="11">
        <v>0</v>
      </c>
      <c r="AA196" s="11">
        <v>0</v>
      </c>
      <c r="AB196" s="11">
        <v>0</v>
      </c>
      <c r="AC196" s="11">
        <v>0</v>
      </c>
      <c r="AD196" s="11">
        <v>1</v>
      </c>
      <c r="AE196" s="11">
        <v>0</v>
      </c>
      <c r="AF196" s="11">
        <v>1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1</v>
      </c>
      <c r="AO196" s="11">
        <v>0</v>
      </c>
      <c r="AP196" s="11">
        <v>0</v>
      </c>
      <c r="AQ196" s="11">
        <v>0</v>
      </c>
      <c r="AR196" s="11">
        <v>0</v>
      </c>
      <c r="AS196" s="11">
        <v>3</v>
      </c>
      <c r="AT196" s="11">
        <v>0</v>
      </c>
      <c r="AU196" s="11">
        <v>0</v>
      </c>
      <c r="AV196" s="11">
        <v>0</v>
      </c>
      <c r="AW196" s="11">
        <v>1</v>
      </c>
      <c r="AX196" s="11">
        <v>0</v>
      </c>
      <c r="AY196" s="11">
        <v>0</v>
      </c>
      <c r="AZ196" s="11">
        <v>0</v>
      </c>
    </row>
    <row r="197" spans="1:52" s="4" customFormat="1" ht="10.5">
      <c r="A197" s="9">
        <v>139</v>
      </c>
      <c r="B197" s="13" t="s">
        <v>186</v>
      </c>
      <c r="C197" s="12">
        <v>434</v>
      </c>
      <c r="D197" s="11">
        <v>2</v>
      </c>
      <c r="E197" s="11">
        <v>0</v>
      </c>
      <c r="F197" s="11">
        <v>0</v>
      </c>
      <c r="G197" s="11">
        <v>1</v>
      </c>
      <c r="H197" s="11">
        <v>1</v>
      </c>
      <c r="I197" s="11">
        <v>1</v>
      </c>
      <c r="J197" s="11">
        <v>0</v>
      </c>
      <c r="K197" s="11">
        <v>0</v>
      </c>
      <c r="L197" s="11">
        <v>0</v>
      </c>
      <c r="M197" s="11">
        <v>0</v>
      </c>
      <c r="N197" s="11">
        <v>1</v>
      </c>
      <c r="O197" s="11">
        <v>1</v>
      </c>
      <c r="P197" s="11">
        <v>0</v>
      </c>
      <c r="Q197" s="11">
        <v>1</v>
      </c>
      <c r="R197" s="11">
        <v>0</v>
      </c>
      <c r="S197" s="11">
        <v>0</v>
      </c>
      <c r="T197" s="11">
        <v>1</v>
      </c>
      <c r="U197" s="11">
        <v>1</v>
      </c>
      <c r="V197" s="11">
        <v>0</v>
      </c>
      <c r="W197" s="11">
        <v>0</v>
      </c>
      <c r="X197" s="11">
        <v>1</v>
      </c>
      <c r="Y197" s="11">
        <v>2</v>
      </c>
      <c r="Z197" s="11">
        <v>1</v>
      </c>
      <c r="AA197" s="11">
        <v>0</v>
      </c>
      <c r="AB197" s="11">
        <v>1</v>
      </c>
      <c r="AC197" s="11">
        <v>0</v>
      </c>
      <c r="AD197" s="11">
        <v>0</v>
      </c>
      <c r="AE197" s="11">
        <v>1</v>
      </c>
      <c r="AF197" s="11">
        <v>1</v>
      </c>
      <c r="AG197" s="11">
        <v>2</v>
      </c>
      <c r="AH197" s="11">
        <v>1</v>
      </c>
      <c r="AI197" s="11">
        <v>1</v>
      </c>
      <c r="AJ197" s="11">
        <v>3</v>
      </c>
      <c r="AK197" s="11">
        <v>2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2</v>
      </c>
      <c r="AS197" s="11">
        <v>2</v>
      </c>
      <c r="AT197" s="11">
        <v>3</v>
      </c>
      <c r="AU197" s="11">
        <v>1</v>
      </c>
      <c r="AV197" s="11">
        <v>0</v>
      </c>
      <c r="AW197" s="11">
        <v>0</v>
      </c>
      <c r="AX197" s="11">
        <v>2</v>
      </c>
      <c r="AY197" s="11">
        <v>0</v>
      </c>
      <c r="AZ197" s="11">
        <v>0</v>
      </c>
    </row>
    <row r="198" spans="1:52" s="4" customFormat="1" ht="10.5">
      <c r="A198" s="9">
        <v>140</v>
      </c>
      <c r="B198" s="13" t="s">
        <v>187</v>
      </c>
      <c r="C198" s="12">
        <v>442</v>
      </c>
      <c r="D198" s="11">
        <v>2</v>
      </c>
      <c r="E198" s="11">
        <v>2</v>
      </c>
      <c r="F198" s="11">
        <v>1</v>
      </c>
      <c r="G198" s="11">
        <v>2</v>
      </c>
      <c r="H198" s="11">
        <v>1</v>
      </c>
      <c r="I198" s="11">
        <v>0</v>
      </c>
      <c r="J198" s="11">
        <v>0</v>
      </c>
      <c r="K198" s="11">
        <v>1</v>
      </c>
      <c r="L198" s="11">
        <v>0</v>
      </c>
      <c r="M198" s="11">
        <v>2</v>
      </c>
      <c r="N198" s="11">
        <v>2</v>
      </c>
      <c r="O198" s="11">
        <v>1</v>
      </c>
      <c r="P198" s="11">
        <v>0</v>
      </c>
      <c r="Q198" s="11">
        <v>0</v>
      </c>
      <c r="R198" s="11">
        <v>1</v>
      </c>
      <c r="S198" s="11">
        <v>1</v>
      </c>
      <c r="T198" s="11">
        <v>0</v>
      </c>
      <c r="U198" s="11">
        <v>2</v>
      </c>
      <c r="V198" s="11">
        <v>4</v>
      </c>
      <c r="W198" s="11">
        <v>0</v>
      </c>
      <c r="X198" s="11">
        <v>2</v>
      </c>
      <c r="Y198" s="11">
        <v>0</v>
      </c>
      <c r="Z198" s="11">
        <v>1</v>
      </c>
      <c r="AA198" s="11">
        <v>0</v>
      </c>
      <c r="AB198" s="11">
        <v>0</v>
      </c>
      <c r="AC198" s="11">
        <v>0</v>
      </c>
      <c r="AD198" s="11">
        <v>0</v>
      </c>
      <c r="AE198" s="11">
        <v>2</v>
      </c>
      <c r="AF198" s="11">
        <v>1</v>
      </c>
      <c r="AG198" s="11">
        <v>0</v>
      </c>
      <c r="AH198" s="11">
        <v>0</v>
      </c>
      <c r="AI198" s="11">
        <v>1</v>
      </c>
      <c r="AJ198" s="11">
        <v>0</v>
      </c>
      <c r="AK198" s="11">
        <v>1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1</v>
      </c>
      <c r="AT198" s="11">
        <v>0</v>
      </c>
      <c r="AU198" s="11">
        <v>0</v>
      </c>
      <c r="AV198" s="11">
        <v>0</v>
      </c>
      <c r="AW198" s="11">
        <v>4</v>
      </c>
      <c r="AX198" s="11">
        <v>3</v>
      </c>
      <c r="AY198" s="11">
        <v>0</v>
      </c>
      <c r="AZ198" s="11">
        <v>0</v>
      </c>
    </row>
    <row r="199" spans="1:52" s="4" customFormat="1" ht="10.5">
      <c r="A199" s="9">
        <v>141</v>
      </c>
      <c r="B199" s="13" t="s">
        <v>188</v>
      </c>
      <c r="C199" s="12">
        <v>427</v>
      </c>
      <c r="D199" s="11">
        <v>2</v>
      </c>
      <c r="E199" s="11">
        <v>1</v>
      </c>
      <c r="F199" s="11">
        <v>0</v>
      </c>
      <c r="G199" s="11">
        <v>1</v>
      </c>
      <c r="H199" s="11">
        <v>1</v>
      </c>
      <c r="I199" s="11">
        <v>0</v>
      </c>
      <c r="J199" s="11">
        <v>0</v>
      </c>
      <c r="K199" s="11">
        <v>3</v>
      </c>
      <c r="L199" s="11">
        <v>1</v>
      </c>
      <c r="M199" s="11">
        <v>6</v>
      </c>
      <c r="N199" s="11">
        <v>0</v>
      </c>
      <c r="O199" s="11">
        <v>1</v>
      </c>
      <c r="P199" s="11">
        <v>1</v>
      </c>
      <c r="Q199" s="11">
        <v>1</v>
      </c>
      <c r="R199" s="11">
        <v>1</v>
      </c>
      <c r="S199" s="11">
        <v>1</v>
      </c>
      <c r="T199" s="11">
        <v>1</v>
      </c>
      <c r="U199" s="11">
        <v>2</v>
      </c>
      <c r="V199" s="11">
        <v>5</v>
      </c>
      <c r="W199" s="11">
        <v>2</v>
      </c>
      <c r="X199" s="11">
        <v>1</v>
      </c>
      <c r="Y199" s="11">
        <v>1</v>
      </c>
      <c r="Z199" s="11">
        <v>1</v>
      </c>
      <c r="AA199" s="11">
        <v>0</v>
      </c>
      <c r="AB199" s="11">
        <v>1</v>
      </c>
      <c r="AC199" s="11">
        <v>1</v>
      </c>
      <c r="AD199" s="11">
        <v>0</v>
      </c>
      <c r="AE199" s="11">
        <v>1</v>
      </c>
      <c r="AF199" s="11">
        <v>0</v>
      </c>
      <c r="AG199" s="11">
        <v>0</v>
      </c>
      <c r="AH199" s="11">
        <v>1</v>
      </c>
      <c r="AI199" s="11">
        <v>0</v>
      </c>
      <c r="AJ199" s="11">
        <v>0</v>
      </c>
      <c r="AK199" s="11">
        <v>0</v>
      </c>
      <c r="AL199" s="11">
        <v>0</v>
      </c>
      <c r="AM199" s="11">
        <v>2</v>
      </c>
      <c r="AN199" s="11">
        <v>1</v>
      </c>
      <c r="AO199" s="11">
        <v>1</v>
      </c>
      <c r="AP199" s="11">
        <v>0</v>
      </c>
      <c r="AQ199" s="11">
        <v>0</v>
      </c>
      <c r="AR199" s="11">
        <v>0</v>
      </c>
      <c r="AS199" s="11">
        <v>1</v>
      </c>
      <c r="AT199" s="11">
        <v>0</v>
      </c>
      <c r="AU199" s="11">
        <v>0</v>
      </c>
      <c r="AV199" s="11">
        <v>0</v>
      </c>
      <c r="AW199" s="11">
        <v>2</v>
      </c>
      <c r="AX199" s="11">
        <v>1</v>
      </c>
      <c r="AY199" s="11">
        <v>0</v>
      </c>
      <c r="AZ199" s="11">
        <v>0</v>
      </c>
    </row>
    <row r="200" spans="1:52" s="4" customFormat="1" ht="10.5">
      <c r="A200" s="9">
        <v>142</v>
      </c>
      <c r="B200" s="13" t="s">
        <v>189</v>
      </c>
      <c r="C200" s="12">
        <v>419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1</v>
      </c>
      <c r="V200" s="11">
        <v>1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1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1</v>
      </c>
      <c r="AW200" s="11">
        <v>0</v>
      </c>
      <c r="AX200" s="11">
        <v>0</v>
      </c>
      <c r="AY200" s="11">
        <v>0</v>
      </c>
      <c r="AZ200" s="11">
        <v>0</v>
      </c>
    </row>
    <row r="201" spans="1:52" s="4" customFormat="1" ht="10.5">
      <c r="A201" s="9">
        <v>143</v>
      </c>
      <c r="B201" s="13" t="s">
        <v>190</v>
      </c>
      <c r="C201" s="12">
        <v>413</v>
      </c>
      <c r="D201" s="11">
        <v>2</v>
      </c>
      <c r="E201" s="11">
        <v>1</v>
      </c>
      <c r="F201" s="11">
        <v>0</v>
      </c>
      <c r="G201" s="11">
        <v>1</v>
      </c>
      <c r="H201" s="11">
        <v>0</v>
      </c>
      <c r="I201" s="11">
        <v>0</v>
      </c>
      <c r="J201" s="11">
        <v>1</v>
      </c>
      <c r="K201" s="11">
        <v>0</v>
      </c>
      <c r="L201" s="11">
        <v>0</v>
      </c>
      <c r="M201" s="11">
        <v>3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3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4</v>
      </c>
      <c r="AL201" s="11">
        <v>0</v>
      </c>
      <c r="AM201" s="11">
        <v>0</v>
      </c>
      <c r="AN201" s="11">
        <v>0</v>
      </c>
      <c r="AO201" s="11">
        <v>1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3</v>
      </c>
      <c r="AX201" s="11">
        <v>2</v>
      </c>
      <c r="AY201" s="11">
        <v>0</v>
      </c>
      <c r="AZ201" s="11">
        <v>0</v>
      </c>
    </row>
    <row r="202" spans="1:52" s="4" customFormat="1" ht="10.5">
      <c r="A202" s="9">
        <v>144</v>
      </c>
      <c r="B202" s="13" t="s">
        <v>191</v>
      </c>
      <c r="C202" s="12">
        <v>420</v>
      </c>
      <c r="D202" s="11">
        <v>2</v>
      </c>
      <c r="E202" s="11">
        <v>2</v>
      </c>
      <c r="F202" s="11">
        <v>1</v>
      </c>
      <c r="G202" s="11">
        <v>1</v>
      </c>
      <c r="H202" s="11">
        <v>1</v>
      </c>
      <c r="I202" s="11">
        <v>0</v>
      </c>
      <c r="J202" s="11">
        <v>1</v>
      </c>
      <c r="K202" s="11">
        <v>2</v>
      </c>
      <c r="L202" s="11">
        <v>1</v>
      </c>
      <c r="M202" s="11">
        <v>0</v>
      </c>
      <c r="N202" s="11">
        <v>1</v>
      </c>
      <c r="O202" s="11">
        <v>0</v>
      </c>
      <c r="P202" s="11">
        <v>0</v>
      </c>
      <c r="Q202" s="11">
        <v>0</v>
      </c>
      <c r="R202" s="11">
        <v>0</v>
      </c>
      <c r="S202" s="11">
        <v>1</v>
      </c>
      <c r="T202" s="11">
        <v>0</v>
      </c>
      <c r="U202" s="11">
        <v>0</v>
      </c>
      <c r="V202" s="11">
        <v>1</v>
      </c>
      <c r="W202" s="11">
        <v>0</v>
      </c>
      <c r="X202" s="11">
        <v>0</v>
      </c>
      <c r="Y202" s="11">
        <v>0</v>
      </c>
      <c r="Z202" s="11">
        <v>1</v>
      </c>
      <c r="AA202" s="11">
        <v>2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1</v>
      </c>
      <c r="AS202" s="11">
        <v>0</v>
      </c>
      <c r="AT202" s="11">
        <v>0</v>
      </c>
      <c r="AU202" s="11">
        <v>1</v>
      </c>
      <c r="AV202" s="11">
        <v>0</v>
      </c>
      <c r="AW202" s="11">
        <v>1</v>
      </c>
      <c r="AX202" s="11">
        <v>1</v>
      </c>
      <c r="AY202" s="11">
        <v>0</v>
      </c>
      <c r="AZ202" s="11">
        <v>0</v>
      </c>
    </row>
    <row r="203" spans="1:52" s="4" customFormat="1" ht="10.5">
      <c r="A203" s="9">
        <v>145</v>
      </c>
      <c r="B203" s="10" t="s">
        <v>192</v>
      </c>
      <c r="C203" s="12">
        <v>455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1</v>
      </c>
      <c r="N203" s="11">
        <v>1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2</v>
      </c>
      <c r="V203" s="11">
        <v>0</v>
      </c>
      <c r="W203" s="11">
        <v>1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1</v>
      </c>
      <c r="AE203" s="11">
        <v>0</v>
      </c>
      <c r="AF203" s="11">
        <v>1</v>
      </c>
      <c r="AG203" s="11">
        <v>0</v>
      </c>
      <c r="AH203" s="11">
        <v>0</v>
      </c>
      <c r="AI203" s="11">
        <v>0</v>
      </c>
      <c r="AJ203" s="11">
        <v>0</v>
      </c>
      <c r="AK203" s="11">
        <v>1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1</v>
      </c>
      <c r="AR203" s="11">
        <v>0</v>
      </c>
      <c r="AS203" s="11">
        <v>1</v>
      </c>
      <c r="AT203" s="11">
        <v>0</v>
      </c>
      <c r="AU203" s="11">
        <v>0</v>
      </c>
      <c r="AV203" s="11">
        <v>0</v>
      </c>
      <c r="AW203" s="11">
        <v>0</v>
      </c>
      <c r="AX203" s="11">
        <v>2</v>
      </c>
      <c r="AY203" s="11">
        <v>0</v>
      </c>
      <c r="AZ203" s="11">
        <v>0</v>
      </c>
    </row>
    <row r="204" spans="1:52" s="8" customFormat="1" ht="10.5">
      <c r="A204" s="19"/>
      <c r="B204" s="30" t="s">
        <v>193</v>
      </c>
      <c r="C204" s="22">
        <f aca="true" t="shared" si="84" ref="C204:AF204">SUM(C195:C203)</f>
        <v>3894</v>
      </c>
      <c r="D204" s="21">
        <f t="shared" si="84"/>
        <v>12</v>
      </c>
      <c r="E204" s="21">
        <f t="shared" si="84"/>
        <v>6</v>
      </c>
      <c r="F204" s="21">
        <f t="shared" si="84"/>
        <v>2</v>
      </c>
      <c r="G204" s="21">
        <f t="shared" si="84"/>
        <v>6</v>
      </c>
      <c r="H204" s="21">
        <f t="shared" si="84"/>
        <v>5</v>
      </c>
      <c r="I204" s="21">
        <f t="shared" si="84"/>
        <v>1</v>
      </c>
      <c r="J204" s="21">
        <f t="shared" si="84"/>
        <v>2</v>
      </c>
      <c r="K204" s="21">
        <f t="shared" si="84"/>
        <v>13</v>
      </c>
      <c r="L204" s="21">
        <f t="shared" si="84"/>
        <v>4</v>
      </c>
      <c r="M204" s="21">
        <f t="shared" si="84"/>
        <v>13</v>
      </c>
      <c r="N204" s="21">
        <f t="shared" si="84"/>
        <v>5</v>
      </c>
      <c r="O204" s="21">
        <f t="shared" si="84"/>
        <v>3</v>
      </c>
      <c r="P204" s="21">
        <f t="shared" si="84"/>
        <v>2</v>
      </c>
      <c r="Q204" s="21">
        <f t="shared" si="84"/>
        <v>2</v>
      </c>
      <c r="R204" s="21">
        <f t="shared" si="84"/>
        <v>5</v>
      </c>
      <c r="S204" s="21">
        <f t="shared" si="84"/>
        <v>4</v>
      </c>
      <c r="T204" s="21">
        <f t="shared" si="84"/>
        <v>2</v>
      </c>
      <c r="U204" s="21">
        <f t="shared" si="84"/>
        <v>14</v>
      </c>
      <c r="V204" s="21">
        <f t="shared" si="84"/>
        <v>15</v>
      </c>
      <c r="W204" s="21">
        <f t="shared" si="84"/>
        <v>3</v>
      </c>
      <c r="X204" s="21">
        <f t="shared" si="84"/>
        <v>4</v>
      </c>
      <c r="Y204" s="21">
        <f t="shared" si="84"/>
        <v>4</v>
      </c>
      <c r="Z204" s="21">
        <f t="shared" si="84"/>
        <v>4</v>
      </c>
      <c r="AA204" s="21">
        <f t="shared" si="84"/>
        <v>2</v>
      </c>
      <c r="AB204" s="21">
        <f t="shared" si="84"/>
        <v>3</v>
      </c>
      <c r="AC204" s="21">
        <f t="shared" si="84"/>
        <v>1</v>
      </c>
      <c r="AD204" s="21">
        <f t="shared" si="84"/>
        <v>2</v>
      </c>
      <c r="AE204" s="21">
        <f t="shared" si="84"/>
        <v>4</v>
      </c>
      <c r="AF204" s="21">
        <f t="shared" si="84"/>
        <v>4</v>
      </c>
      <c r="AG204" s="21">
        <f aca="true" t="shared" si="85" ref="AG204:AZ204">SUM(AG195:AG203)</f>
        <v>2</v>
      </c>
      <c r="AH204" s="21">
        <f t="shared" si="85"/>
        <v>2</v>
      </c>
      <c r="AI204" s="21">
        <f t="shared" si="85"/>
        <v>2</v>
      </c>
      <c r="AJ204" s="21">
        <f t="shared" si="85"/>
        <v>4</v>
      </c>
      <c r="AK204" s="21">
        <f t="shared" si="85"/>
        <v>8</v>
      </c>
      <c r="AL204" s="21">
        <f t="shared" si="85"/>
        <v>1</v>
      </c>
      <c r="AM204" s="21">
        <f t="shared" si="85"/>
        <v>2</v>
      </c>
      <c r="AN204" s="21">
        <f t="shared" si="85"/>
        <v>2</v>
      </c>
      <c r="AO204" s="21">
        <f t="shared" si="85"/>
        <v>2</v>
      </c>
      <c r="AP204" s="21">
        <f t="shared" si="85"/>
        <v>0</v>
      </c>
      <c r="AQ204" s="21">
        <f t="shared" si="85"/>
        <v>1</v>
      </c>
      <c r="AR204" s="21">
        <f t="shared" si="85"/>
        <v>3</v>
      </c>
      <c r="AS204" s="21">
        <f t="shared" si="85"/>
        <v>8</v>
      </c>
      <c r="AT204" s="21">
        <f t="shared" si="85"/>
        <v>3</v>
      </c>
      <c r="AU204" s="21">
        <f t="shared" si="85"/>
        <v>2</v>
      </c>
      <c r="AV204" s="21">
        <f t="shared" si="85"/>
        <v>1</v>
      </c>
      <c r="AW204" s="21">
        <f t="shared" si="85"/>
        <v>12</v>
      </c>
      <c r="AX204" s="21">
        <f t="shared" si="85"/>
        <v>12</v>
      </c>
      <c r="AY204" s="21">
        <f t="shared" si="85"/>
        <v>0</v>
      </c>
      <c r="AZ204" s="21">
        <f t="shared" si="85"/>
        <v>0</v>
      </c>
    </row>
    <row r="205" spans="1:52" s="4" customFormat="1" ht="10.5">
      <c r="A205" s="23"/>
      <c r="B205" s="32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4" customFormat="1" ht="10.5">
      <c r="A206" s="9">
        <v>146</v>
      </c>
      <c r="B206" s="13" t="s">
        <v>194</v>
      </c>
      <c r="C206" s="12">
        <v>301</v>
      </c>
      <c r="D206" s="11">
        <v>0</v>
      </c>
      <c r="E206" s="11">
        <v>0</v>
      </c>
      <c r="F206" s="11">
        <v>0</v>
      </c>
      <c r="G206" s="11">
        <v>3</v>
      </c>
      <c r="H206" s="11">
        <v>1</v>
      </c>
      <c r="I206" s="11">
        <v>0</v>
      </c>
      <c r="J206" s="11">
        <v>0</v>
      </c>
      <c r="K206" s="11">
        <v>1</v>
      </c>
      <c r="L206" s="11">
        <v>1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3</v>
      </c>
      <c r="T206" s="11">
        <v>0</v>
      </c>
      <c r="U206" s="11">
        <v>0</v>
      </c>
      <c r="V206" s="11">
        <v>2</v>
      </c>
      <c r="W206" s="11">
        <v>0</v>
      </c>
      <c r="X206" s="11">
        <v>1</v>
      </c>
      <c r="Y206" s="11">
        <v>1</v>
      </c>
      <c r="Z206" s="11">
        <v>0</v>
      </c>
      <c r="AA206" s="11">
        <v>15</v>
      </c>
      <c r="AB206" s="11">
        <v>0</v>
      </c>
      <c r="AC206" s="11">
        <v>0</v>
      </c>
      <c r="AD206" s="11">
        <v>0</v>
      </c>
      <c r="AE206" s="11">
        <v>0</v>
      </c>
      <c r="AF206" s="11">
        <v>1</v>
      </c>
      <c r="AG206" s="11">
        <v>6</v>
      </c>
      <c r="AH206" s="11">
        <v>13</v>
      </c>
      <c r="AI206" s="11">
        <v>4</v>
      </c>
      <c r="AJ206" s="11">
        <v>0</v>
      </c>
      <c r="AK206" s="11">
        <v>0</v>
      </c>
      <c r="AL206" s="11">
        <v>0</v>
      </c>
      <c r="AM206" s="11">
        <v>0</v>
      </c>
      <c r="AN206" s="11">
        <v>1</v>
      </c>
      <c r="AO206" s="11">
        <v>0</v>
      </c>
      <c r="AP206" s="11">
        <v>0</v>
      </c>
      <c r="AQ206" s="11">
        <v>0</v>
      </c>
      <c r="AR206" s="11">
        <v>0</v>
      </c>
      <c r="AS206" s="11">
        <v>4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</row>
    <row r="207" spans="1:52" s="4" customFormat="1" ht="10.5">
      <c r="A207" s="9">
        <v>147</v>
      </c>
      <c r="B207" s="13" t="s">
        <v>195</v>
      </c>
      <c r="C207" s="12">
        <v>308</v>
      </c>
      <c r="D207" s="11">
        <v>1</v>
      </c>
      <c r="E207" s="11">
        <v>1</v>
      </c>
      <c r="F207" s="11">
        <v>1</v>
      </c>
      <c r="G207" s="11">
        <v>1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1</v>
      </c>
      <c r="W207" s="11">
        <v>0</v>
      </c>
      <c r="X207" s="11">
        <v>0</v>
      </c>
      <c r="Y207" s="11">
        <v>0</v>
      </c>
      <c r="Z207" s="11">
        <v>0</v>
      </c>
      <c r="AA207" s="11">
        <v>4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3</v>
      </c>
      <c r="AH207" s="11">
        <v>9</v>
      </c>
      <c r="AI207" s="11">
        <v>0</v>
      </c>
      <c r="AJ207" s="11">
        <v>1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2</v>
      </c>
      <c r="AY207" s="11">
        <v>0</v>
      </c>
      <c r="AZ207" s="11">
        <v>0</v>
      </c>
    </row>
    <row r="208" spans="1:52" s="4" customFormat="1" ht="10.5">
      <c r="A208" s="9">
        <v>148</v>
      </c>
      <c r="B208" s="13" t="s">
        <v>196</v>
      </c>
      <c r="C208" s="12">
        <v>299</v>
      </c>
      <c r="D208" s="11">
        <v>0</v>
      </c>
      <c r="E208" s="11">
        <v>0</v>
      </c>
      <c r="F208" s="11">
        <v>3</v>
      </c>
      <c r="G208" s="11">
        <v>3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2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1</v>
      </c>
      <c r="W208" s="11">
        <v>0</v>
      </c>
      <c r="X208" s="11">
        <v>0</v>
      </c>
      <c r="Y208" s="11">
        <v>0</v>
      </c>
      <c r="Z208" s="11">
        <v>0</v>
      </c>
      <c r="AA208" s="11">
        <v>23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9</v>
      </c>
      <c r="AH208" s="11">
        <v>18</v>
      </c>
      <c r="AI208" s="11">
        <v>11</v>
      </c>
      <c r="AJ208" s="11">
        <v>1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13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1</v>
      </c>
      <c r="AZ208" s="11">
        <v>0</v>
      </c>
    </row>
    <row r="209" spans="1:52" s="4" customFormat="1" ht="10.5">
      <c r="A209" s="9">
        <v>149</v>
      </c>
      <c r="B209" s="13" t="s">
        <v>197</v>
      </c>
      <c r="C209" s="12">
        <v>314</v>
      </c>
      <c r="D209" s="11">
        <v>2</v>
      </c>
      <c r="E209" s="11">
        <v>0</v>
      </c>
      <c r="F209" s="11">
        <v>1</v>
      </c>
      <c r="G209" s="11">
        <v>1</v>
      </c>
      <c r="H209" s="11">
        <v>0</v>
      </c>
      <c r="I209" s="11">
        <v>0</v>
      </c>
      <c r="J209" s="11">
        <v>1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1</v>
      </c>
      <c r="V209" s="11">
        <v>0</v>
      </c>
      <c r="W209" s="11">
        <v>0</v>
      </c>
      <c r="X209" s="11">
        <v>0</v>
      </c>
      <c r="Y209" s="11">
        <v>1</v>
      </c>
      <c r="Z209" s="11">
        <v>0</v>
      </c>
      <c r="AA209" s="11">
        <v>6</v>
      </c>
      <c r="AB209" s="11">
        <v>0</v>
      </c>
      <c r="AC209" s="11">
        <v>0</v>
      </c>
      <c r="AD209" s="11">
        <v>0</v>
      </c>
      <c r="AE209" s="11">
        <v>1</v>
      </c>
      <c r="AF209" s="11">
        <v>0</v>
      </c>
      <c r="AG209" s="11">
        <v>1</v>
      </c>
      <c r="AH209" s="11">
        <v>7</v>
      </c>
      <c r="AI209" s="11">
        <v>3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1</v>
      </c>
      <c r="AP209" s="11">
        <v>0</v>
      </c>
      <c r="AQ209" s="11">
        <v>0</v>
      </c>
      <c r="AR209" s="11">
        <v>0</v>
      </c>
      <c r="AS209" s="11">
        <v>4</v>
      </c>
      <c r="AT209" s="11">
        <v>0</v>
      </c>
      <c r="AU209" s="11">
        <v>1</v>
      </c>
      <c r="AV209" s="11">
        <v>0</v>
      </c>
      <c r="AW209" s="11">
        <v>1</v>
      </c>
      <c r="AX209" s="11">
        <v>0</v>
      </c>
      <c r="AY209" s="11">
        <v>0</v>
      </c>
      <c r="AZ209" s="11">
        <v>0</v>
      </c>
    </row>
    <row r="210" spans="1:52" s="4" customFormat="1" ht="10.5">
      <c r="A210" s="9">
        <v>150</v>
      </c>
      <c r="B210" s="13" t="s">
        <v>198</v>
      </c>
      <c r="C210" s="12">
        <v>300</v>
      </c>
      <c r="D210" s="11">
        <v>2</v>
      </c>
      <c r="E210" s="11">
        <v>1</v>
      </c>
      <c r="F210" s="11">
        <v>1</v>
      </c>
      <c r="G210" s="11">
        <v>4</v>
      </c>
      <c r="H210" s="11">
        <v>0</v>
      </c>
      <c r="I210" s="11">
        <v>0</v>
      </c>
      <c r="J210" s="11">
        <v>0</v>
      </c>
      <c r="K210" s="11">
        <v>1</v>
      </c>
      <c r="L210" s="11">
        <v>0</v>
      </c>
      <c r="M210" s="11">
        <v>0</v>
      </c>
      <c r="N210" s="11">
        <v>1</v>
      </c>
      <c r="O210" s="11">
        <v>0</v>
      </c>
      <c r="P210" s="11">
        <v>1</v>
      </c>
      <c r="Q210" s="11">
        <v>0</v>
      </c>
      <c r="R210" s="11">
        <v>1</v>
      </c>
      <c r="S210" s="11">
        <v>0</v>
      </c>
      <c r="T210" s="11">
        <v>0</v>
      </c>
      <c r="U210" s="11">
        <v>1</v>
      </c>
      <c r="V210" s="11">
        <v>0</v>
      </c>
      <c r="W210" s="11">
        <v>0</v>
      </c>
      <c r="X210" s="11">
        <v>1</v>
      </c>
      <c r="Y210" s="11">
        <v>0</v>
      </c>
      <c r="Z210" s="11">
        <v>0</v>
      </c>
      <c r="AA210" s="11">
        <v>12</v>
      </c>
      <c r="AB210" s="11">
        <v>0</v>
      </c>
      <c r="AC210" s="11">
        <v>0</v>
      </c>
      <c r="AD210" s="11">
        <v>0</v>
      </c>
      <c r="AE210" s="11">
        <v>0</v>
      </c>
      <c r="AF210" s="11">
        <v>2</v>
      </c>
      <c r="AG210" s="11">
        <v>6</v>
      </c>
      <c r="AH210" s="11">
        <v>9</v>
      </c>
      <c r="AI210" s="11">
        <v>5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5</v>
      </c>
      <c r="AT210" s="11">
        <v>0</v>
      </c>
      <c r="AU210" s="11">
        <v>0</v>
      </c>
      <c r="AV210" s="11">
        <v>1</v>
      </c>
      <c r="AW210" s="11">
        <v>0</v>
      </c>
      <c r="AX210" s="11">
        <v>1</v>
      </c>
      <c r="AY210" s="11">
        <v>0</v>
      </c>
      <c r="AZ210" s="11">
        <v>0</v>
      </c>
    </row>
    <row r="211" spans="1:52" s="4" customFormat="1" ht="10.5">
      <c r="A211" s="9">
        <v>151</v>
      </c>
      <c r="B211" s="13" t="s">
        <v>199</v>
      </c>
      <c r="C211" s="12">
        <v>307</v>
      </c>
      <c r="D211" s="11">
        <v>4</v>
      </c>
      <c r="E211" s="11">
        <v>1</v>
      </c>
      <c r="F211" s="11">
        <v>3</v>
      </c>
      <c r="G211" s="11">
        <v>4</v>
      </c>
      <c r="H211" s="11">
        <v>0</v>
      </c>
      <c r="I211" s="11">
        <v>1</v>
      </c>
      <c r="J211" s="11">
        <v>2</v>
      </c>
      <c r="K211" s="11">
        <v>1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1</v>
      </c>
      <c r="S211" s="11">
        <v>0</v>
      </c>
      <c r="T211" s="11">
        <v>0</v>
      </c>
      <c r="U211" s="11">
        <v>0</v>
      </c>
      <c r="V211" s="11">
        <v>0</v>
      </c>
      <c r="W211" s="11">
        <v>1</v>
      </c>
      <c r="X211" s="11">
        <v>0</v>
      </c>
      <c r="Y211" s="11">
        <v>1</v>
      </c>
      <c r="Z211" s="11">
        <v>0</v>
      </c>
      <c r="AA211" s="11">
        <v>12</v>
      </c>
      <c r="AB211" s="11">
        <v>1</v>
      </c>
      <c r="AC211" s="11">
        <v>0</v>
      </c>
      <c r="AD211" s="11">
        <v>1</v>
      </c>
      <c r="AE211" s="11">
        <v>1</v>
      </c>
      <c r="AF211" s="11">
        <v>0</v>
      </c>
      <c r="AG211" s="11">
        <v>6</v>
      </c>
      <c r="AH211" s="11">
        <v>17</v>
      </c>
      <c r="AI211" s="11">
        <v>3</v>
      </c>
      <c r="AJ211" s="11">
        <v>0</v>
      </c>
      <c r="AK211" s="11">
        <v>0</v>
      </c>
      <c r="AL211" s="11">
        <v>2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4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</row>
    <row r="212" spans="1:52" s="4" customFormat="1" ht="10.5">
      <c r="A212" s="9">
        <v>152</v>
      </c>
      <c r="B212" s="13" t="s">
        <v>200</v>
      </c>
      <c r="C212" s="12">
        <v>319</v>
      </c>
      <c r="D212" s="11">
        <v>1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2</v>
      </c>
      <c r="M212" s="11">
        <v>2</v>
      </c>
      <c r="N212" s="11">
        <v>0</v>
      </c>
      <c r="O212" s="11">
        <v>2</v>
      </c>
      <c r="P212" s="11">
        <v>0</v>
      </c>
      <c r="Q212" s="11">
        <v>0</v>
      </c>
      <c r="R212" s="11">
        <v>0</v>
      </c>
      <c r="S212" s="11">
        <v>0</v>
      </c>
      <c r="T212" s="11">
        <v>2</v>
      </c>
      <c r="U212" s="11">
        <v>0</v>
      </c>
      <c r="V212" s="11">
        <v>0</v>
      </c>
      <c r="W212" s="11">
        <v>0</v>
      </c>
      <c r="X212" s="11">
        <v>0</v>
      </c>
      <c r="Y212" s="11">
        <v>1</v>
      </c>
      <c r="Z212" s="11">
        <v>1</v>
      </c>
      <c r="AA212" s="11">
        <v>10</v>
      </c>
      <c r="AB212" s="11">
        <v>0</v>
      </c>
      <c r="AC212" s="11">
        <v>0</v>
      </c>
      <c r="AD212" s="11">
        <v>1</v>
      </c>
      <c r="AE212" s="11">
        <v>1</v>
      </c>
      <c r="AF212" s="11">
        <v>4</v>
      </c>
      <c r="AG212" s="11">
        <v>4</v>
      </c>
      <c r="AH212" s="11">
        <v>4</v>
      </c>
      <c r="AI212" s="11">
        <v>3</v>
      </c>
      <c r="AJ212" s="11">
        <v>0</v>
      </c>
      <c r="AK212" s="11">
        <v>0</v>
      </c>
      <c r="AL212" s="11">
        <v>0</v>
      </c>
      <c r="AM212" s="11">
        <v>1</v>
      </c>
      <c r="AN212" s="11">
        <v>0</v>
      </c>
      <c r="AO212" s="11">
        <v>0</v>
      </c>
      <c r="AP212" s="11">
        <v>0</v>
      </c>
      <c r="AQ212" s="11">
        <v>0</v>
      </c>
      <c r="AR212" s="11">
        <v>1</v>
      </c>
      <c r="AS212" s="11">
        <v>1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</row>
    <row r="213" spans="1:52" s="4" customFormat="1" ht="10.5">
      <c r="A213" s="9">
        <v>153</v>
      </c>
      <c r="B213" s="13" t="s">
        <v>201</v>
      </c>
      <c r="C213" s="12">
        <v>309</v>
      </c>
      <c r="D213" s="11">
        <v>1</v>
      </c>
      <c r="E213" s="11">
        <v>2</v>
      </c>
      <c r="F213" s="11">
        <v>2</v>
      </c>
      <c r="G213" s="11">
        <v>14</v>
      </c>
      <c r="H213" s="11">
        <v>1</v>
      </c>
      <c r="I213" s="11">
        <v>2</v>
      </c>
      <c r="J213" s="11">
        <v>0</v>
      </c>
      <c r="K213" s="11">
        <v>0</v>
      </c>
      <c r="L213" s="11">
        <v>1</v>
      </c>
      <c r="M213" s="11">
        <v>0</v>
      </c>
      <c r="N213" s="11">
        <v>0</v>
      </c>
      <c r="O213" s="11">
        <v>0</v>
      </c>
      <c r="P213" s="11">
        <v>1</v>
      </c>
      <c r="Q213" s="11">
        <v>0</v>
      </c>
      <c r="R213" s="11">
        <v>1</v>
      </c>
      <c r="S213" s="11">
        <v>0</v>
      </c>
      <c r="T213" s="11">
        <v>0</v>
      </c>
      <c r="U213" s="11">
        <v>1</v>
      </c>
      <c r="V213" s="11">
        <v>2</v>
      </c>
      <c r="W213" s="11">
        <v>0</v>
      </c>
      <c r="X213" s="11">
        <v>2</v>
      </c>
      <c r="Y213" s="11">
        <v>1</v>
      </c>
      <c r="Z213" s="11">
        <v>0</v>
      </c>
      <c r="AA213" s="11">
        <v>19</v>
      </c>
      <c r="AB213" s="11">
        <v>1</v>
      </c>
      <c r="AC213" s="11">
        <v>0</v>
      </c>
      <c r="AD213" s="11">
        <v>1</v>
      </c>
      <c r="AE213" s="11">
        <v>1</v>
      </c>
      <c r="AF213" s="11">
        <v>0</v>
      </c>
      <c r="AG213" s="11">
        <v>12</v>
      </c>
      <c r="AH213" s="11">
        <v>2</v>
      </c>
      <c r="AI213" s="11">
        <v>1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2</v>
      </c>
      <c r="AP213" s="11">
        <v>0</v>
      </c>
      <c r="AQ213" s="11">
        <v>0</v>
      </c>
      <c r="AR213" s="11">
        <v>0</v>
      </c>
      <c r="AS213" s="11">
        <v>5</v>
      </c>
      <c r="AT213" s="11">
        <v>0</v>
      </c>
      <c r="AU213" s="11">
        <v>0</v>
      </c>
      <c r="AV213" s="11">
        <v>0</v>
      </c>
      <c r="AW213" s="11">
        <v>1</v>
      </c>
      <c r="AX213" s="11">
        <v>0</v>
      </c>
      <c r="AY213" s="11">
        <v>0</v>
      </c>
      <c r="AZ213" s="11">
        <v>0</v>
      </c>
    </row>
    <row r="214" spans="1:52" s="4" customFormat="1" ht="10.5">
      <c r="A214" s="9">
        <v>154</v>
      </c>
      <c r="B214" s="13" t="s">
        <v>202</v>
      </c>
      <c r="C214" s="12">
        <v>309</v>
      </c>
      <c r="D214" s="11">
        <v>0</v>
      </c>
      <c r="E214" s="11">
        <v>0</v>
      </c>
      <c r="F214" s="11">
        <v>0</v>
      </c>
      <c r="G214" s="11">
        <v>0</v>
      </c>
      <c r="H214" s="11">
        <v>1</v>
      </c>
      <c r="I214" s="11">
        <v>0</v>
      </c>
      <c r="J214" s="11">
        <v>1</v>
      </c>
      <c r="K214" s="11">
        <v>1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1</v>
      </c>
      <c r="W214" s="11">
        <v>0</v>
      </c>
      <c r="X214" s="11">
        <v>0</v>
      </c>
      <c r="Y214" s="11">
        <v>0</v>
      </c>
      <c r="Z214" s="11">
        <v>0</v>
      </c>
      <c r="AA214" s="11">
        <v>11</v>
      </c>
      <c r="AB214" s="11">
        <v>0</v>
      </c>
      <c r="AC214" s="11">
        <v>0</v>
      </c>
      <c r="AD214" s="11">
        <v>0</v>
      </c>
      <c r="AE214" s="11">
        <v>1</v>
      </c>
      <c r="AF214" s="11">
        <v>0</v>
      </c>
      <c r="AG214" s="11">
        <v>1</v>
      </c>
      <c r="AH214" s="11">
        <v>8</v>
      </c>
      <c r="AI214" s="11">
        <v>6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7</v>
      </c>
      <c r="AT214" s="11">
        <v>0</v>
      </c>
      <c r="AU214" s="11">
        <v>0</v>
      </c>
      <c r="AV214" s="11">
        <v>0</v>
      </c>
      <c r="AW214" s="11">
        <v>0</v>
      </c>
      <c r="AX214" s="11">
        <v>1</v>
      </c>
      <c r="AY214" s="11">
        <v>0</v>
      </c>
      <c r="AZ214" s="11">
        <v>0</v>
      </c>
    </row>
    <row r="215" spans="1:52" s="4" customFormat="1" ht="10.5">
      <c r="A215" s="9">
        <v>155</v>
      </c>
      <c r="B215" s="13" t="s">
        <v>203</v>
      </c>
      <c r="C215" s="12">
        <v>282</v>
      </c>
      <c r="D215" s="11">
        <v>0</v>
      </c>
      <c r="E215" s="11">
        <v>0</v>
      </c>
      <c r="F215" s="11">
        <v>0</v>
      </c>
      <c r="G215" s="11">
        <v>7</v>
      </c>
      <c r="H215" s="11">
        <v>0</v>
      </c>
      <c r="I215" s="11">
        <v>0</v>
      </c>
      <c r="J215" s="11">
        <v>0</v>
      </c>
      <c r="K215" s="11">
        <v>3</v>
      </c>
      <c r="L215" s="11">
        <v>1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1</v>
      </c>
      <c r="W215" s="11">
        <v>0</v>
      </c>
      <c r="X215" s="11">
        <v>0</v>
      </c>
      <c r="Y215" s="11">
        <v>0</v>
      </c>
      <c r="Z215" s="11">
        <v>0</v>
      </c>
      <c r="AA215" s="11">
        <v>8</v>
      </c>
      <c r="AB215" s="11">
        <v>0</v>
      </c>
      <c r="AC215" s="11">
        <v>0</v>
      </c>
      <c r="AD215" s="11">
        <v>0</v>
      </c>
      <c r="AE215" s="11">
        <v>1</v>
      </c>
      <c r="AF215" s="11">
        <v>0</v>
      </c>
      <c r="AG215" s="11">
        <v>11</v>
      </c>
      <c r="AH215" s="11">
        <v>14</v>
      </c>
      <c r="AI215" s="11">
        <v>4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6</v>
      </c>
      <c r="AT215" s="11">
        <v>0</v>
      </c>
      <c r="AU215" s="11">
        <v>1</v>
      </c>
      <c r="AV215" s="11">
        <v>3</v>
      </c>
      <c r="AW215" s="11">
        <v>0</v>
      </c>
      <c r="AX215" s="11">
        <v>0</v>
      </c>
      <c r="AY215" s="11">
        <v>0</v>
      </c>
      <c r="AZ215" s="11">
        <v>0</v>
      </c>
    </row>
    <row r="216" spans="1:52" s="4" customFormat="1" ht="10.5">
      <c r="A216" s="9">
        <v>156</v>
      </c>
      <c r="B216" s="13" t="s">
        <v>204</v>
      </c>
      <c r="C216" s="12">
        <v>290</v>
      </c>
      <c r="D216" s="11">
        <v>1</v>
      </c>
      <c r="E216" s="11">
        <v>2</v>
      </c>
      <c r="F216" s="11">
        <v>0</v>
      </c>
      <c r="G216" s="11">
        <v>8</v>
      </c>
      <c r="H216" s="11">
        <v>1</v>
      </c>
      <c r="I216" s="11">
        <v>1</v>
      </c>
      <c r="J216" s="11">
        <v>0</v>
      </c>
      <c r="K216" s="11">
        <v>2</v>
      </c>
      <c r="L216" s="11">
        <v>0</v>
      </c>
      <c r="M216" s="11">
        <v>0</v>
      </c>
      <c r="N216" s="11">
        <v>0</v>
      </c>
      <c r="O216" s="11">
        <v>0</v>
      </c>
      <c r="P216" s="11">
        <v>2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5</v>
      </c>
      <c r="W216" s="11">
        <v>0</v>
      </c>
      <c r="X216" s="11">
        <v>0</v>
      </c>
      <c r="Y216" s="11">
        <v>0</v>
      </c>
      <c r="Z216" s="11">
        <v>0</v>
      </c>
      <c r="AA216" s="11">
        <v>19</v>
      </c>
      <c r="AB216" s="11">
        <v>0</v>
      </c>
      <c r="AC216" s="11">
        <v>0</v>
      </c>
      <c r="AD216" s="11">
        <v>0</v>
      </c>
      <c r="AE216" s="11">
        <v>3</v>
      </c>
      <c r="AF216" s="11">
        <v>0</v>
      </c>
      <c r="AG216" s="11">
        <v>9</v>
      </c>
      <c r="AH216" s="11">
        <v>13</v>
      </c>
      <c r="AI216" s="11">
        <v>1</v>
      </c>
      <c r="AJ216" s="11">
        <v>1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2</v>
      </c>
      <c r="AS216" s="11">
        <v>0</v>
      </c>
      <c r="AT216" s="11">
        <v>1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</row>
    <row r="217" spans="1:52" s="4" customFormat="1" ht="10.5">
      <c r="A217" s="9">
        <v>157</v>
      </c>
      <c r="B217" s="13" t="s">
        <v>205</v>
      </c>
      <c r="C217" s="12">
        <v>302</v>
      </c>
      <c r="D217" s="11">
        <v>1</v>
      </c>
      <c r="E217" s="11">
        <v>0</v>
      </c>
      <c r="F217" s="11">
        <v>0</v>
      </c>
      <c r="G217" s="11">
        <v>1</v>
      </c>
      <c r="H217" s="11">
        <v>0</v>
      </c>
      <c r="I217" s="11">
        <v>0</v>
      </c>
      <c r="J217" s="11">
        <v>1</v>
      </c>
      <c r="K217" s="11">
        <v>0</v>
      </c>
      <c r="L217" s="11">
        <v>1</v>
      </c>
      <c r="M217" s="11">
        <v>1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1</v>
      </c>
      <c r="X217" s="11">
        <v>0</v>
      </c>
      <c r="Y217" s="11">
        <v>0</v>
      </c>
      <c r="Z217" s="11">
        <v>0</v>
      </c>
      <c r="AA217" s="11">
        <v>6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3</v>
      </c>
      <c r="AH217" s="11">
        <v>7</v>
      </c>
      <c r="AI217" s="11">
        <v>4</v>
      </c>
      <c r="AJ217" s="11">
        <v>0</v>
      </c>
      <c r="AK217" s="11">
        <v>0</v>
      </c>
      <c r="AL217" s="11">
        <v>1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1</v>
      </c>
      <c r="AS217" s="11">
        <v>4</v>
      </c>
      <c r="AT217" s="11">
        <v>0</v>
      </c>
      <c r="AU217" s="11">
        <v>0</v>
      </c>
      <c r="AV217" s="11">
        <v>1</v>
      </c>
      <c r="AW217" s="11">
        <v>0</v>
      </c>
      <c r="AX217" s="11">
        <v>0</v>
      </c>
      <c r="AY217" s="11">
        <v>1</v>
      </c>
      <c r="AZ217" s="11">
        <v>0</v>
      </c>
    </row>
    <row r="218" spans="1:52" s="4" customFormat="1" ht="10.5">
      <c r="A218" s="9">
        <v>158</v>
      </c>
      <c r="B218" s="13" t="s">
        <v>206</v>
      </c>
      <c r="C218" s="12">
        <v>333</v>
      </c>
      <c r="D218" s="11">
        <v>1</v>
      </c>
      <c r="E218" s="11">
        <v>1</v>
      </c>
      <c r="F218" s="11">
        <v>2</v>
      </c>
      <c r="G218" s="11">
        <v>2</v>
      </c>
      <c r="H218" s="11">
        <v>0</v>
      </c>
      <c r="I218" s="11">
        <v>1</v>
      </c>
      <c r="J218" s="11">
        <v>1</v>
      </c>
      <c r="K218" s="11">
        <v>1</v>
      </c>
      <c r="L218" s="11">
        <v>0</v>
      </c>
      <c r="M218" s="11">
        <v>1</v>
      </c>
      <c r="N218" s="11">
        <v>1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1</v>
      </c>
      <c r="W218" s="11">
        <v>0</v>
      </c>
      <c r="X218" s="11">
        <v>0</v>
      </c>
      <c r="Y218" s="11">
        <v>3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</row>
    <row r="219" spans="1:52" s="18" customFormat="1" ht="10.5">
      <c r="A219" s="14"/>
      <c r="B219" s="31" t="s">
        <v>207</v>
      </c>
      <c r="C219" s="17">
        <f aca="true" t="shared" si="86" ref="C219:AF219">SUM(C206:C218)</f>
        <v>3973</v>
      </c>
      <c r="D219" s="16">
        <f t="shared" si="86"/>
        <v>14</v>
      </c>
      <c r="E219" s="16">
        <f t="shared" si="86"/>
        <v>8</v>
      </c>
      <c r="F219" s="16">
        <f t="shared" si="86"/>
        <v>13</v>
      </c>
      <c r="G219" s="16">
        <f t="shared" si="86"/>
        <v>48</v>
      </c>
      <c r="H219" s="16">
        <f t="shared" si="86"/>
        <v>4</v>
      </c>
      <c r="I219" s="16">
        <f t="shared" si="86"/>
        <v>5</v>
      </c>
      <c r="J219" s="16">
        <f t="shared" si="86"/>
        <v>6</v>
      </c>
      <c r="K219" s="16">
        <f t="shared" si="86"/>
        <v>10</v>
      </c>
      <c r="L219" s="16">
        <f t="shared" si="86"/>
        <v>7</v>
      </c>
      <c r="M219" s="16">
        <f t="shared" si="86"/>
        <v>4</v>
      </c>
      <c r="N219" s="16">
        <f t="shared" si="86"/>
        <v>2</v>
      </c>
      <c r="O219" s="16">
        <f t="shared" si="86"/>
        <v>4</v>
      </c>
      <c r="P219" s="16">
        <f t="shared" si="86"/>
        <v>4</v>
      </c>
      <c r="Q219" s="16">
        <f t="shared" si="86"/>
        <v>0</v>
      </c>
      <c r="R219" s="16">
        <f t="shared" si="86"/>
        <v>3</v>
      </c>
      <c r="S219" s="16">
        <f t="shared" si="86"/>
        <v>3</v>
      </c>
      <c r="T219" s="16">
        <f t="shared" si="86"/>
        <v>2</v>
      </c>
      <c r="U219" s="16">
        <f t="shared" si="86"/>
        <v>3</v>
      </c>
      <c r="V219" s="16">
        <f t="shared" si="86"/>
        <v>14</v>
      </c>
      <c r="W219" s="16">
        <f t="shared" si="86"/>
        <v>2</v>
      </c>
      <c r="X219" s="16">
        <f t="shared" si="86"/>
        <v>4</v>
      </c>
      <c r="Y219" s="16">
        <f t="shared" si="86"/>
        <v>8</v>
      </c>
      <c r="Z219" s="16">
        <f t="shared" si="86"/>
        <v>1</v>
      </c>
      <c r="AA219" s="16">
        <f t="shared" si="86"/>
        <v>145</v>
      </c>
      <c r="AB219" s="16">
        <f t="shared" si="86"/>
        <v>2</v>
      </c>
      <c r="AC219" s="16">
        <f t="shared" si="86"/>
        <v>0</v>
      </c>
      <c r="AD219" s="16">
        <f t="shared" si="86"/>
        <v>3</v>
      </c>
      <c r="AE219" s="16">
        <f t="shared" si="86"/>
        <v>9</v>
      </c>
      <c r="AF219" s="16">
        <f t="shared" si="86"/>
        <v>7</v>
      </c>
      <c r="AG219" s="16">
        <f aca="true" t="shared" si="87" ref="AG219:AZ219">SUM(AG206:AG218)</f>
        <v>71</v>
      </c>
      <c r="AH219" s="16">
        <f t="shared" si="87"/>
        <v>121</v>
      </c>
      <c r="AI219" s="16">
        <f t="shared" si="87"/>
        <v>45</v>
      </c>
      <c r="AJ219" s="16">
        <f t="shared" si="87"/>
        <v>3</v>
      </c>
      <c r="AK219" s="16">
        <f t="shared" si="87"/>
        <v>0</v>
      </c>
      <c r="AL219" s="16">
        <f t="shared" si="87"/>
        <v>3</v>
      </c>
      <c r="AM219" s="16">
        <f t="shared" si="87"/>
        <v>1</v>
      </c>
      <c r="AN219" s="16">
        <f t="shared" si="87"/>
        <v>1</v>
      </c>
      <c r="AO219" s="16">
        <f t="shared" si="87"/>
        <v>3</v>
      </c>
      <c r="AP219" s="16">
        <f t="shared" si="87"/>
        <v>0</v>
      </c>
      <c r="AQ219" s="16">
        <f t="shared" si="87"/>
        <v>0</v>
      </c>
      <c r="AR219" s="16">
        <f t="shared" si="87"/>
        <v>4</v>
      </c>
      <c r="AS219" s="16">
        <f t="shared" si="87"/>
        <v>53</v>
      </c>
      <c r="AT219" s="16">
        <f t="shared" si="87"/>
        <v>1</v>
      </c>
      <c r="AU219" s="16">
        <f t="shared" si="87"/>
        <v>2</v>
      </c>
      <c r="AV219" s="16">
        <f t="shared" si="87"/>
        <v>5</v>
      </c>
      <c r="AW219" s="16">
        <f t="shared" si="87"/>
        <v>2</v>
      </c>
      <c r="AX219" s="16">
        <f t="shared" si="87"/>
        <v>4</v>
      </c>
      <c r="AY219" s="16">
        <f t="shared" si="87"/>
        <v>2</v>
      </c>
      <c r="AZ219" s="16">
        <f t="shared" si="87"/>
        <v>0</v>
      </c>
    </row>
    <row r="220" spans="1:52" s="4" customFormat="1" ht="10.5">
      <c r="A220" s="9">
        <v>159</v>
      </c>
      <c r="B220" s="13" t="s">
        <v>208</v>
      </c>
      <c r="C220" s="12">
        <v>128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1</v>
      </c>
      <c r="L220" s="11">
        <v>0</v>
      </c>
      <c r="M220" s="11">
        <v>0</v>
      </c>
      <c r="N220" s="11">
        <v>0</v>
      </c>
      <c r="O220" s="11">
        <v>0</v>
      </c>
      <c r="P220" s="11">
        <v>1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4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5</v>
      </c>
      <c r="AI220" s="11">
        <v>4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5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</row>
    <row r="221" spans="1:52" s="4" customFormat="1" ht="10.5">
      <c r="A221" s="9">
        <v>160</v>
      </c>
      <c r="B221" s="13" t="s">
        <v>209</v>
      </c>
      <c r="C221" s="12">
        <v>214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</row>
    <row r="222" spans="1:52" s="4" customFormat="1" ht="10.5">
      <c r="A222" s="9">
        <v>161</v>
      </c>
      <c r="B222" s="13" t="s">
        <v>210</v>
      </c>
      <c r="C222" s="12">
        <v>221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3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1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</row>
    <row r="223" spans="1:52" s="18" customFormat="1" ht="10.5">
      <c r="A223" s="14"/>
      <c r="B223" s="31" t="s">
        <v>211</v>
      </c>
      <c r="C223" s="17">
        <f>+C221+C222</f>
        <v>435</v>
      </c>
      <c r="D223" s="16">
        <f aca="true" t="shared" si="88" ref="D223:AI223">SUM(D220:D222)</f>
        <v>0</v>
      </c>
      <c r="E223" s="16">
        <f t="shared" si="88"/>
        <v>0</v>
      </c>
      <c r="F223" s="16">
        <f t="shared" si="88"/>
        <v>0</v>
      </c>
      <c r="G223" s="16">
        <f t="shared" si="88"/>
        <v>0</v>
      </c>
      <c r="H223" s="16">
        <f t="shared" si="88"/>
        <v>0</v>
      </c>
      <c r="I223" s="16">
        <f t="shared" si="88"/>
        <v>0</v>
      </c>
      <c r="J223" s="16">
        <f t="shared" si="88"/>
        <v>0</v>
      </c>
      <c r="K223" s="16">
        <f t="shared" si="88"/>
        <v>1</v>
      </c>
      <c r="L223" s="16">
        <f t="shared" si="88"/>
        <v>0</v>
      </c>
      <c r="M223" s="16">
        <f t="shared" si="88"/>
        <v>0</v>
      </c>
      <c r="N223" s="16">
        <f t="shared" si="88"/>
        <v>0</v>
      </c>
      <c r="O223" s="16">
        <f t="shared" si="88"/>
        <v>0</v>
      </c>
      <c r="P223" s="16">
        <f t="shared" si="88"/>
        <v>1</v>
      </c>
      <c r="Q223" s="16">
        <f t="shared" si="88"/>
        <v>0</v>
      </c>
      <c r="R223" s="16">
        <f t="shared" si="88"/>
        <v>0</v>
      </c>
      <c r="S223" s="16">
        <f t="shared" si="88"/>
        <v>0</v>
      </c>
      <c r="T223" s="16">
        <f t="shared" si="88"/>
        <v>0</v>
      </c>
      <c r="U223" s="16">
        <f t="shared" si="88"/>
        <v>0</v>
      </c>
      <c r="V223" s="16">
        <f t="shared" si="88"/>
        <v>0</v>
      </c>
      <c r="W223" s="16">
        <f t="shared" si="88"/>
        <v>0</v>
      </c>
      <c r="X223" s="16">
        <f t="shared" si="88"/>
        <v>0</v>
      </c>
      <c r="Y223" s="16">
        <f t="shared" si="88"/>
        <v>0</v>
      </c>
      <c r="Z223" s="16">
        <f t="shared" si="88"/>
        <v>0</v>
      </c>
      <c r="AA223" s="16">
        <f t="shared" si="88"/>
        <v>7</v>
      </c>
      <c r="AB223" s="16">
        <f t="shared" si="88"/>
        <v>0</v>
      </c>
      <c r="AC223" s="16">
        <f t="shared" si="88"/>
        <v>0</v>
      </c>
      <c r="AD223" s="16">
        <f t="shared" si="88"/>
        <v>0</v>
      </c>
      <c r="AE223" s="16">
        <f t="shared" si="88"/>
        <v>0</v>
      </c>
      <c r="AF223" s="16">
        <f t="shared" si="88"/>
        <v>0</v>
      </c>
      <c r="AG223" s="16">
        <f t="shared" si="88"/>
        <v>0</v>
      </c>
      <c r="AH223" s="16">
        <f t="shared" si="88"/>
        <v>6</v>
      </c>
      <c r="AI223" s="16">
        <f t="shared" si="88"/>
        <v>4</v>
      </c>
      <c r="AJ223" s="16">
        <f aca="true" t="shared" si="89" ref="AJ223:AZ223">SUM(AJ220:AJ222)</f>
        <v>0</v>
      </c>
      <c r="AK223" s="16">
        <f t="shared" si="89"/>
        <v>0</v>
      </c>
      <c r="AL223" s="16">
        <f t="shared" si="89"/>
        <v>0</v>
      </c>
      <c r="AM223" s="16">
        <f t="shared" si="89"/>
        <v>0</v>
      </c>
      <c r="AN223" s="16">
        <f t="shared" si="89"/>
        <v>0</v>
      </c>
      <c r="AO223" s="16">
        <f t="shared" si="89"/>
        <v>0</v>
      </c>
      <c r="AP223" s="16">
        <f t="shared" si="89"/>
        <v>0</v>
      </c>
      <c r="AQ223" s="16">
        <f t="shared" si="89"/>
        <v>0</v>
      </c>
      <c r="AR223" s="16">
        <f t="shared" si="89"/>
        <v>0</v>
      </c>
      <c r="AS223" s="16">
        <f t="shared" si="89"/>
        <v>5</v>
      </c>
      <c r="AT223" s="16">
        <f t="shared" si="89"/>
        <v>0</v>
      </c>
      <c r="AU223" s="16">
        <f t="shared" si="89"/>
        <v>0</v>
      </c>
      <c r="AV223" s="16">
        <f t="shared" si="89"/>
        <v>0</v>
      </c>
      <c r="AW223" s="16">
        <f t="shared" si="89"/>
        <v>0</v>
      </c>
      <c r="AX223" s="16">
        <f t="shared" si="89"/>
        <v>0</v>
      </c>
      <c r="AY223" s="16">
        <f t="shared" si="89"/>
        <v>0</v>
      </c>
      <c r="AZ223" s="16">
        <f t="shared" si="89"/>
        <v>0</v>
      </c>
    </row>
    <row r="224" spans="1:52" s="4" customFormat="1" ht="10.5">
      <c r="A224" s="9">
        <v>162</v>
      </c>
      <c r="B224" s="13" t="s">
        <v>212</v>
      </c>
      <c r="C224" s="12">
        <v>95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1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</row>
    <row r="225" spans="1:52" s="4" customFormat="1" ht="10.5">
      <c r="A225" s="9">
        <v>163</v>
      </c>
      <c r="B225" s="13" t="s">
        <v>213</v>
      </c>
      <c r="C225" s="12">
        <v>234</v>
      </c>
      <c r="D225" s="11">
        <v>0</v>
      </c>
      <c r="E225" s="11">
        <v>0</v>
      </c>
      <c r="F225" s="11">
        <v>0</v>
      </c>
      <c r="G225" s="11">
        <v>1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1</v>
      </c>
      <c r="P225" s="11">
        <v>0</v>
      </c>
      <c r="Q225" s="11">
        <v>0</v>
      </c>
      <c r="R225" s="11">
        <v>0</v>
      </c>
      <c r="S225" s="11">
        <v>1</v>
      </c>
      <c r="T225" s="11">
        <v>0</v>
      </c>
      <c r="U225" s="11">
        <v>0</v>
      </c>
      <c r="V225" s="11">
        <v>0</v>
      </c>
      <c r="W225" s="11">
        <v>1</v>
      </c>
      <c r="X225" s="11">
        <v>0</v>
      </c>
      <c r="Y225" s="11">
        <v>0</v>
      </c>
      <c r="Z225" s="11">
        <v>0</v>
      </c>
      <c r="AA225" s="11">
        <v>8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4</v>
      </c>
      <c r="AH225" s="11">
        <v>7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11">
        <v>0</v>
      </c>
    </row>
    <row r="226" spans="1:52" s="4" customFormat="1" ht="10.5">
      <c r="A226" s="9">
        <v>164</v>
      </c>
      <c r="B226" s="13" t="s">
        <v>214</v>
      </c>
      <c r="C226" s="12">
        <v>326</v>
      </c>
      <c r="D226" s="11">
        <v>1</v>
      </c>
      <c r="E226" s="11">
        <v>0</v>
      </c>
      <c r="F226" s="11">
        <v>1</v>
      </c>
      <c r="G226" s="11">
        <v>1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1</v>
      </c>
      <c r="W226" s="11">
        <v>0</v>
      </c>
      <c r="X226" s="11">
        <v>0</v>
      </c>
      <c r="Y226" s="11">
        <v>0</v>
      </c>
      <c r="Z226" s="11">
        <v>0</v>
      </c>
      <c r="AA226" s="11">
        <v>25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5</v>
      </c>
      <c r="AH226" s="11">
        <v>22</v>
      </c>
      <c r="AI226" s="11">
        <v>16</v>
      </c>
      <c r="AJ226" s="11">
        <v>0</v>
      </c>
      <c r="AK226" s="11">
        <v>0</v>
      </c>
      <c r="AL226" s="11">
        <v>0</v>
      </c>
      <c r="AM226" s="11">
        <v>0</v>
      </c>
      <c r="AN226" s="11">
        <v>2</v>
      </c>
      <c r="AO226" s="11">
        <v>0</v>
      </c>
      <c r="AP226" s="11">
        <v>0</v>
      </c>
      <c r="AQ226" s="11">
        <v>0</v>
      </c>
      <c r="AR226" s="11">
        <v>0</v>
      </c>
      <c r="AS226" s="11">
        <v>13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</row>
    <row r="227" spans="1:52" s="4" customFormat="1" ht="10.5">
      <c r="A227" s="9">
        <v>165</v>
      </c>
      <c r="B227" s="13" t="s">
        <v>215</v>
      </c>
      <c r="C227" s="12">
        <v>151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1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1</v>
      </c>
      <c r="W227" s="11">
        <v>0</v>
      </c>
      <c r="X227" s="11">
        <v>1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2</v>
      </c>
      <c r="AJ227" s="11">
        <v>2</v>
      </c>
      <c r="AK227" s="11">
        <v>0</v>
      </c>
      <c r="AL227" s="11">
        <v>0</v>
      </c>
      <c r="AM227" s="11">
        <v>0</v>
      </c>
      <c r="AN227" s="11">
        <v>0</v>
      </c>
      <c r="AO227" s="11">
        <v>1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1</v>
      </c>
    </row>
    <row r="228" spans="1:52" s="4" customFormat="1" ht="10.5">
      <c r="A228" s="9">
        <v>166</v>
      </c>
      <c r="B228" s="13" t="s">
        <v>216</v>
      </c>
      <c r="C228" s="12">
        <v>205</v>
      </c>
      <c r="D228" s="11">
        <v>1</v>
      </c>
      <c r="E228" s="11">
        <v>0</v>
      </c>
      <c r="F228" s="11">
        <v>0</v>
      </c>
      <c r="G228" s="11">
        <v>0</v>
      </c>
      <c r="H228" s="11">
        <v>1</v>
      </c>
      <c r="I228" s="11">
        <v>0</v>
      </c>
      <c r="J228" s="11">
        <v>0</v>
      </c>
      <c r="K228" s="11">
        <v>0</v>
      </c>
      <c r="L228" s="11">
        <v>1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1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</row>
    <row r="229" spans="1:52" s="4" customFormat="1" ht="10.5">
      <c r="A229" s="9">
        <v>167</v>
      </c>
      <c r="B229" s="13" t="s">
        <v>217</v>
      </c>
      <c r="C229" s="12">
        <v>220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1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</row>
    <row r="230" spans="1:52" s="4" customFormat="1" ht="10.5">
      <c r="A230" s="9">
        <v>168</v>
      </c>
      <c r="B230" s="13" t="s">
        <v>218</v>
      </c>
      <c r="C230" s="12">
        <v>219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1</v>
      </c>
      <c r="Z230" s="11">
        <v>0</v>
      </c>
      <c r="AA230" s="11">
        <v>3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1</v>
      </c>
      <c r="AI230" s="11">
        <v>1</v>
      </c>
      <c r="AJ230" s="11">
        <v>1</v>
      </c>
      <c r="AK230" s="11">
        <v>0</v>
      </c>
      <c r="AL230" s="11">
        <v>1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1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</row>
    <row r="231" spans="1:52" s="8" customFormat="1" ht="10.5">
      <c r="A231" s="19"/>
      <c r="B231" s="30" t="s">
        <v>219</v>
      </c>
      <c r="C231" s="22">
        <f>+C219+C220+C223+C224+C225+C226+C227+C228+C229+C230</f>
        <v>5986</v>
      </c>
      <c r="D231" s="21">
        <f aca="true" t="shared" si="90" ref="D231:AI231">SUM(D219,D223,D224:D230)</f>
        <v>16</v>
      </c>
      <c r="E231" s="21">
        <f t="shared" si="90"/>
        <v>8</v>
      </c>
      <c r="F231" s="21">
        <f t="shared" si="90"/>
        <v>14</v>
      </c>
      <c r="G231" s="21">
        <f t="shared" si="90"/>
        <v>50</v>
      </c>
      <c r="H231" s="21">
        <f t="shared" si="90"/>
        <v>6</v>
      </c>
      <c r="I231" s="21">
        <f t="shared" si="90"/>
        <v>6</v>
      </c>
      <c r="J231" s="21">
        <f t="shared" si="90"/>
        <v>6</v>
      </c>
      <c r="K231" s="21">
        <f t="shared" si="90"/>
        <v>12</v>
      </c>
      <c r="L231" s="21">
        <f t="shared" si="90"/>
        <v>8</v>
      </c>
      <c r="M231" s="21">
        <f t="shared" si="90"/>
        <v>4</v>
      </c>
      <c r="N231" s="21">
        <f t="shared" si="90"/>
        <v>2</v>
      </c>
      <c r="O231" s="21">
        <f t="shared" si="90"/>
        <v>6</v>
      </c>
      <c r="P231" s="21">
        <f t="shared" si="90"/>
        <v>5</v>
      </c>
      <c r="Q231" s="21">
        <f t="shared" si="90"/>
        <v>0</v>
      </c>
      <c r="R231" s="21">
        <f t="shared" si="90"/>
        <v>3</v>
      </c>
      <c r="S231" s="21">
        <f t="shared" si="90"/>
        <v>4</v>
      </c>
      <c r="T231" s="21">
        <f t="shared" si="90"/>
        <v>2</v>
      </c>
      <c r="U231" s="21">
        <f t="shared" si="90"/>
        <v>4</v>
      </c>
      <c r="V231" s="21">
        <f t="shared" si="90"/>
        <v>16</v>
      </c>
      <c r="W231" s="21">
        <f t="shared" si="90"/>
        <v>3</v>
      </c>
      <c r="X231" s="21">
        <f t="shared" si="90"/>
        <v>5</v>
      </c>
      <c r="Y231" s="21">
        <f t="shared" si="90"/>
        <v>9</v>
      </c>
      <c r="Z231" s="21">
        <f t="shared" si="90"/>
        <v>1</v>
      </c>
      <c r="AA231" s="21">
        <f t="shared" si="90"/>
        <v>188</v>
      </c>
      <c r="AB231" s="21">
        <f t="shared" si="90"/>
        <v>2</v>
      </c>
      <c r="AC231" s="21">
        <f t="shared" si="90"/>
        <v>0</v>
      </c>
      <c r="AD231" s="21">
        <f t="shared" si="90"/>
        <v>3</v>
      </c>
      <c r="AE231" s="21">
        <f t="shared" si="90"/>
        <v>9</v>
      </c>
      <c r="AF231" s="21">
        <f t="shared" si="90"/>
        <v>7</v>
      </c>
      <c r="AG231" s="21">
        <f t="shared" si="90"/>
        <v>80</v>
      </c>
      <c r="AH231" s="21">
        <f t="shared" si="90"/>
        <v>158</v>
      </c>
      <c r="AI231" s="21">
        <f t="shared" si="90"/>
        <v>68</v>
      </c>
      <c r="AJ231" s="21">
        <f aca="true" t="shared" si="91" ref="AJ231:AZ231">SUM(AJ219,AJ223,AJ224:AJ230)</f>
        <v>6</v>
      </c>
      <c r="AK231" s="21">
        <f t="shared" si="91"/>
        <v>0</v>
      </c>
      <c r="AL231" s="21">
        <f t="shared" si="91"/>
        <v>4</v>
      </c>
      <c r="AM231" s="21">
        <f t="shared" si="91"/>
        <v>1</v>
      </c>
      <c r="AN231" s="21">
        <f t="shared" si="91"/>
        <v>3</v>
      </c>
      <c r="AO231" s="21">
        <f t="shared" si="91"/>
        <v>4</v>
      </c>
      <c r="AP231" s="21">
        <f t="shared" si="91"/>
        <v>0</v>
      </c>
      <c r="AQ231" s="21">
        <f t="shared" si="91"/>
        <v>0</v>
      </c>
      <c r="AR231" s="21">
        <f t="shared" si="91"/>
        <v>4</v>
      </c>
      <c r="AS231" s="21">
        <f t="shared" si="91"/>
        <v>73</v>
      </c>
      <c r="AT231" s="21">
        <f t="shared" si="91"/>
        <v>1</v>
      </c>
      <c r="AU231" s="21">
        <f t="shared" si="91"/>
        <v>2</v>
      </c>
      <c r="AV231" s="21">
        <f t="shared" si="91"/>
        <v>5</v>
      </c>
      <c r="AW231" s="21">
        <f t="shared" si="91"/>
        <v>2</v>
      </c>
      <c r="AX231" s="21">
        <f t="shared" si="91"/>
        <v>4</v>
      </c>
      <c r="AY231" s="21">
        <f t="shared" si="91"/>
        <v>2</v>
      </c>
      <c r="AZ231" s="21">
        <f t="shared" si="91"/>
        <v>1</v>
      </c>
    </row>
    <row r="232" spans="1:52" s="4" customFormat="1" ht="10.5">
      <c r="A232" s="23"/>
      <c r="B232" s="32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1:52" s="4" customFormat="1" ht="10.5">
      <c r="A233" s="9">
        <v>169</v>
      </c>
      <c r="B233" s="13" t="s">
        <v>220</v>
      </c>
      <c r="C233" s="12">
        <v>153</v>
      </c>
      <c r="D233" s="11">
        <v>3</v>
      </c>
      <c r="E233" s="11">
        <v>1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1</v>
      </c>
      <c r="M233" s="11">
        <v>1</v>
      </c>
      <c r="N233" s="11">
        <v>7</v>
      </c>
      <c r="O233" s="11">
        <v>1</v>
      </c>
      <c r="P233" s="11">
        <v>16</v>
      </c>
      <c r="Q233" s="11">
        <v>0</v>
      </c>
      <c r="R233" s="11">
        <v>0</v>
      </c>
      <c r="S233" s="11">
        <v>0</v>
      </c>
      <c r="T233" s="11">
        <v>19</v>
      </c>
      <c r="U233" s="11">
        <v>0</v>
      </c>
      <c r="V233" s="11">
        <v>0</v>
      </c>
      <c r="W233" s="11">
        <v>1</v>
      </c>
      <c r="X233" s="11">
        <v>0</v>
      </c>
      <c r="Y233" s="11">
        <v>2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1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1</v>
      </c>
      <c r="AM233" s="11">
        <v>1</v>
      </c>
      <c r="AN233" s="11">
        <v>0</v>
      </c>
      <c r="AO233" s="11">
        <v>1</v>
      </c>
      <c r="AP233" s="11">
        <v>1</v>
      </c>
      <c r="AQ233" s="11">
        <v>0</v>
      </c>
      <c r="AR233" s="11">
        <v>8</v>
      </c>
      <c r="AS233" s="11">
        <v>0</v>
      </c>
      <c r="AT233" s="11">
        <v>0</v>
      </c>
      <c r="AU233" s="11">
        <v>0</v>
      </c>
      <c r="AV233" s="11">
        <v>0</v>
      </c>
      <c r="AW233" s="11">
        <v>1</v>
      </c>
      <c r="AX233" s="11">
        <v>0</v>
      </c>
      <c r="AY233" s="11">
        <v>0</v>
      </c>
      <c r="AZ233" s="11">
        <v>0</v>
      </c>
    </row>
    <row r="234" spans="1:52" s="4" customFormat="1" ht="10.5">
      <c r="A234" s="9">
        <v>170</v>
      </c>
      <c r="B234" s="13" t="s">
        <v>221</v>
      </c>
      <c r="C234" s="12">
        <v>170</v>
      </c>
      <c r="D234" s="11">
        <v>2</v>
      </c>
      <c r="E234" s="11">
        <v>0</v>
      </c>
      <c r="F234" s="11">
        <v>0</v>
      </c>
      <c r="G234" s="11">
        <v>0</v>
      </c>
      <c r="H234" s="11">
        <v>0</v>
      </c>
      <c r="I234" s="11">
        <v>2</v>
      </c>
      <c r="J234" s="11">
        <v>0</v>
      </c>
      <c r="K234" s="11">
        <v>0</v>
      </c>
      <c r="L234" s="11">
        <v>1</v>
      </c>
      <c r="M234" s="11">
        <v>0</v>
      </c>
      <c r="N234" s="11">
        <v>5</v>
      </c>
      <c r="O234" s="11">
        <v>0</v>
      </c>
      <c r="P234" s="11">
        <v>8</v>
      </c>
      <c r="Q234" s="11">
        <v>0</v>
      </c>
      <c r="R234" s="11">
        <v>0</v>
      </c>
      <c r="S234" s="11">
        <v>1</v>
      </c>
      <c r="T234" s="11">
        <v>6</v>
      </c>
      <c r="U234" s="11">
        <v>0</v>
      </c>
      <c r="V234" s="11">
        <v>1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1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5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</row>
    <row r="235" spans="1:52" s="18" customFormat="1" ht="10.5">
      <c r="A235" s="14"/>
      <c r="B235" s="31" t="s">
        <v>222</v>
      </c>
      <c r="C235" s="17">
        <f>+C233+C234</f>
        <v>323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</row>
    <row r="236" spans="1:52" s="4" customFormat="1" ht="10.5">
      <c r="A236" s="9">
        <v>171</v>
      </c>
      <c r="B236" s="13" t="s">
        <v>223</v>
      </c>
      <c r="C236" s="12">
        <v>185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3</v>
      </c>
      <c r="O236" s="11">
        <v>0</v>
      </c>
      <c r="P236" s="11">
        <v>8</v>
      </c>
      <c r="Q236" s="11">
        <v>0</v>
      </c>
      <c r="R236" s="11">
        <v>0</v>
      </c>
      <c r="S236" s="11">
        <v>0</v>
      </c>
      <c r="T236" s="11">
        <v>7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5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</row>
    <row r="237" spans="1:52" s="4" customFormat="1" ht="10.5">
      <c r="A237" s="9">
        <v>172</v>
      </c>
      <c r="B237" s="13" t="s">
        <v>224</v>
      </c>
      <c r="C237" s="12">
        <v>150</v>
      </c>
      <c r="D237" s="11">
        <v>1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3</v>
      </c>
      <c r="Q237" s="11">
        <v>0</v>
      </c>
      <c r="R237" s="11">
        <v>0</v>
      </c>
      <c r="S237" s="11">
        <v>0</v>
      </c>
      <c r="T237" s="11">
        <v>4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</row>
    <row r="238" spans="1:52" s="4" customFormat="1" ht="10.5">
      <c r="A238" s="9">
        <v>173</v>
      </c>
      <c r="B238" s="13" t="s">
        <v>225</v>
      </c>
      <c r="C238" s="12">
        <v>152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1</v>
      </c>
      <c r="Q238" s="11">
        <v>0</v>
      </c>
      <c r="R238" s="11">
        <v>0</v>
      </c>
      <c r="S238" s="11">
        <v>0</v>
      </c>
      <c r="T238" s="11">
        <v>1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1">
        <v>0</v>
      </c>
    </row>
    <row r="239" spans="1:52" s="4" customFormat="1" ht="10.5">
      <c r="A239" s="9">
        <v>174</v>
      </c>
      <c r="B239" s="13" t="s">
        <v>226</v>
      </c>
      <c r="C239" s="12">
        <v>144</v>
      </c>
      <c r="D239" s="11">
        <v>0</v>
      </c>
      <c r="E239" s="11">
        <v>1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1</v>
      </c>
      <c r="L239" s="11">
        <v>0</v>
      </c>
      <c r="M239" s="11">
        <v>1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2</v>
      </c>
      <c r="U239" s="11">
        <v>0</v>
      </c>
      <c r="V239" s="11">
        <v>0</v>
      </c>
      <c r="W239" s="11">
        <v>0</v>
      </c>
      <c r="X239" s="11">
        <v>1</v>
      </c>
      <c r="Y239" s="11">
        <v>0</v>
      </c>
      <c r="Z239" s="11">
        <v>0</v>
      </c>
      <c r="AA239" s="11">
        <v>1</v>
      </c>
      <c r="AB239" s="11">
        <v>0</v>
      </c>
      <c r="AC239" s="11">
        <v>0</v>
      </c>
      <c r="AD239" s="11">
        <v>1</v>
      </c>
      <c r="AE239" s="11">
        <v>1</v>
      </c>
      <c r="AF239" s="11">
        <v>0</v>
      </c>
      <c r="AG239" s="11">
        <v>0</v>
      </c>
      <c r="AH239" s="11">
        <v>0</v>
      </c>
      <c r="AI239" s="11">
        <v>0</v>
      </c>
      <c r="AJ239" s="11">
        <v>1</v>
      </c>
      <c r="AK239" s="11">
        <v>0</v>
      </c>
      <c r="AL239" s="11">
        <v>0</v>
      </c>
      <c r="AM239" s="11">
        <v>1</v>
      </c>
      <c r="AN239" s="11">
        <v>0</v>
      </c>
      <c r="AO239" s="11">
        <v>1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1</v>
      </c>
      <c r="AZ239" s="11">
        <v>0</v>
      </c>
    </row>
    <row r="240" spans="1:52" s="18" customFormat="1" ht="10.5">
      <c r="A240" s="14"/>
      <c r="B240" s="31" t="s">
        <v>227</v>
      </c>
      <c r="C240" s="17">
        <f>+C237+C238+C239</f>
        <v>446</v>
      </c>
      <c r="D240" s="16">
        <f aca="true" t="shared" si="92" ref="D240:AI240">SUM(D233:D239)</f>
        <v>6</v>
      </c>
      <c r="E240" s="16">
        <f t="shared" si="92"/>
        <v>2</v>
      </c>
      <c r="F240" s="16">
        <f t="shared" si="92"/>
        <v>0</v>
      </c>
      <c r="G240" s="16">
        <f t="shared" si="92"/>
        <v>0</v>
      </c>
      <c r="H240" s="16">
        <f t="shared" si="92"/>
        <v>0</v>
      </c>
      <c r="I240" s="16">
        <f t="shared" si="92"/>
        <v>2</v>
      </c>
      <c r="J240" s="16">
        <f t="shared" si="92"/>
        <v>0</v>
      </c>
      <c r="K240" s="16">
        <f t="shared" si="92"/>
        <v>1</v>
      </c>
      <c r="L240" s="16">
        <f t="shared" si="92"/>
        <v>2</v>
      </c>
      <c r="M240" s="16">
        <f t="shared" si="92"/>
        <v>2</v>
      </c>
      <c r="N240" s="16">
        <f t="shared" si="92"/>
        <v>15</v>
      </c>
      <c r="O240" s="16">
        <f t="shared" si="92"/>
        <v>1</v>
      </c>
      <c r="P240" s="16">
        <f t="shared" si="92"/>
        <v>36</v>
      </c>
      <c r="Q240" s="16">
        <f t="shared" si="92"/>
        <v>0</v>
      </c>
      <c r="R240" s="16">
        <f t="shared" si="92"/>
        <v>0</v>
      </c>
      <c r="S240" s="16">
        <f t="shared" si="92"/>
        <v>1</v>
      </c>
      <c r="T240" s="16">
        <f t="shared" si="92"/>
        <v>39</v>
      </c>
      <c r="U240" s="16">
        <f t="shared" si="92"/>
        <v>0</v>
      </c>
      <c r="V240" s="16">
        <f t="shared" si="92"/>
        <v>1</v>
      </c>
      <c r="W240" s="16">
        <f t="shared" si="92"/>
        <v>1</v>
      </c>
      <c r="X240" s="16">
        <f t="shared" si="92"/>
        <v>1</v>
      </c>
      <c r="Y240" s="16">
        <f t="shared" si="92"/>
        <v>2</v>
      </c>
      <c r="Z240" s="16">
        <f t="shared" si="92"/>
        <v>0</v>
      </c>
      <c r="AA240" s="16">
        <f t="shared" si="92"/>
        <v>1</v>
      </c>
      <c r="AB240" s="16">
        <f t="shared" si="92"/>
        <v>0</v>
      </c>
      <c r="AC240" s="16">
        <f t="shared" si="92"/>
        <v>0</v>
      </c>
      <c r="AD240" s="16">
        <f t="shared" si="92"/>
        <v>1</v>
      </c>
      <c r="AE240" s="16">
        <f t="shared" si="92"/>
        <v>3</v>
      </c>
      <c r="AF240" s="16">
        <f t="shared" si="92"/>
        <v>0</v>
      </c>
      <c r="AG240" s="16">
        <f t="shared" si="92"/>
        <v>0</v>
      </c>
      <c r="AH240" s="16">
        <f t="shared" si="92"/>
        <v>0</v>
      </c>
      <c r="AI240" s="16">
        <f t="shared" si="92"/>
        <v>0</v>
      </c>
      <c r="AJ240" s="16">
        <f aca="true" t="shared" si="93" ref="AJ240:AZ240">SUM(AJ233:AJ239)</f>
        <v>1</v>
      </c>
      <c r="AK240" s="16">
        <f t="shared" si="93"/>
        <v>0</v>
      </c>
      <c r="AL240" s="16">
        <f t="shared" si="93"/>
        <v>1</v>
      </c>
      <c r="AM240" s="16">
        <f t="shared" si="93"/>
        <v>2</v>
      </c>
      <c r="AN240" s="16">
        <f t="shared" si="93"/>
        <v>0</v>
      </c>
      <c r="AO240" s="16">
        <f t="shared" si="93"/>
        <v>2</v>
      </c>
      <c r="AP240" s="16">
        <f t="shared" si="93"/>
        <v>1</v>
      </c>
      <c r="AQ240" s="16">
        <f t="shared" si="93"/>
        <v>0</v>
      </c>
      <c r="AR240" s="16">
        <f t="shared" si="93"/>
        <v>18</v>
      </c>
      <c r="AS240" s="16">
        <f t="shared" si="93"/>
        <v>0</v>
      </c>
      <c r="AT240" s="16">
        <f t="shared" si="93"/>
        <v>0</v>
      </c>
      <c r="AU240" s="16">
        <f t="shared" si="93"/>
        <v>0</v>
      </c>
      <c r="AV240" s="16">
        <f t="shared" si="93"/>
        <v>0</v>
      </c>
      <c r="AW240" s="16">
        <f t="shared" si="93"/>
        <v>1</v>
      </c>
      <c r="AX240" s="16">
        <f t="shared" si="93"/>
        <v>0</v>
      </c>
      <c r="AY240" s="16">
        <f t="shared" si="93"/>
        <v>1</v>
      </c>
      <c r="AZ240" s="16">
        <f t="shared" si="93"/>
        <v>0</v>
      </c>
    </row>
    <row r="241" spans="1:52" s="4" customFormat="1" ht="10.5">
      <c r="A241" s="9">
        <v>175</v>
      </c>
      <c r="B241" s="13" t="s">
        <v>228</v>
      </c>
      <c r="C241" s="12">
        <v>274</v>
      </c>
      <c r="D241" s="11">
        <v>1</v>
      </c>
      <c r="E241" s="11">
        <v>0</v>
      </c>
      <c r="F241" s="11">
        <v>0</v>
      </c>
      <c r="G241" s="11">
        <v>0</v>
      </c>
      <c r="H241" s="11">
        <v>1</v>
      </c>
      <c r="I241" s="11">
        <v>0</v>
      </c>
      <c r="J241" s="11">
        <v>0</v>
      </c>
      <c r="K241" s="11">
        <v>0</v>
      </c>
      <c r="L241" s="11">
        <v>1</v>
      </c>
      <c r="M241" s="11">
        <v>0</v>
      </c>
      <c r="N241" s="11">
        <v>6</v>
      </c>
      <c r="O241" s="11">
        <v>1</v>
      </c>
      <c r="P241" s="11">
        <v>13</v>
      </c>
      <c r="Q241" s="11">
        <v>2</v>
      </c>
      <c r="R241" s="11">
        <v>0</v>
      </c>
      <c r="S241" s="11">
        <v>1</v>
      </c>
      <c r="T241" s="11">
        <v>13</v>
      </c>
      <c r="U241" s="11">
        <v>0</v>
      </c>
      <c r="V241" s="11">
        <v>0</v>
      </c>
      <c r="W241" s="11">
        <v>1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1</v>
      </c>
      <c r="AK241" s="11">
        <v>1</v>
      </c>
      <c r="AL241" s="11">
        <v>0</v>
      </c>
      <c r="AM241" s="11">
        <v>0</v>
      </c>
      <c r="AN241" s="11">
        <v>1</v>
      </c>
      <c r="AO241" s="11">
        <v>0</v>
      </c>
      <c r="AP241" s="11">
        <v>1</v>
      </c>
      <c r="AQ241" s="11">
        <v>0</v>
      </c>
      <c r="AR241" s="11">
        <v>6</v>
      </c>
      <c r="AS241" s="11">
        <v>3</v>
      </c>
      <c r="AT241" s="11">
        <v>0</v>
      </c>
      <c r="AU241" s="11">
        <v>0</v>
      </c>
      <c r="AV241" s="11">
        <v>1</v>
      </c>
      <c r="AW241" s="11">
        <v>0</v>
      </c>
      <c r="AX241" s="11">
        <v>0</v>
      </c>
      <c r="AY241" s="11">
        <v>0</v>
      </c>
      <c r="AZ241" s="11">
        <v>0</v>
      </c>
    </row>
    <row r="242" spans="1:52" s="4" customFormat="1" ht="10.5">
      <c r="A242" s="9">
        <v>176</v>
      </c>
      <c r="B242" s="13" t="s">
        <v>229</v>
      </c>
      <c r="C242" s="12">
        <v>241</v>
      </c>
      <c r="D242" s="11">
        <v>0</v>
      </c>
      <c r="E242" s="11">
        <v>0</v>
      </c>
      <c r="F242" s="11">
        <v>0</v>
      </c>
      <c r="G242" s="11">
        <v>0</v>
      </c>
      <c r="H242" s="11">
        <v>1</v>
      </c>
      <c r="I242" s="11">
        <v>0</v>
      </c>
      <c r="J242" s="11">
        <v>5</v>
      </c>
      <c r="K242" s="11">
        <v>0</v>
      </c>
      <c r="L242" s="11">
        <v>0</v>
      </c>
      <c r="M242" s="11">
        <v>0</v>
      </c>
      <c r="N242" s="11">
        <v>10</v>
      </c>
      <c r="O242" s="11">
        <v>0</v>
      </c>
      <c r="P242" s="11">
        <v>21</v>
      </c>
      <c r="Q242" s="11">
        <v>0</v>
      </c>
      <c r="R242" s="11">
        <v>0</v>
      </c>
      <c r="S242" s="11">
        <v>0</v>
      </c>
      <c r="T242" s="11">
        <v>13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11</v>
      </c>
      <c r="AS242" s="11">
        <v>2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</row>
    <row r="243" spans="1:52" s="4" customFormat="1" ht="10.5">
      <c r="A243" s="9">
        <v>177</v>
      </c>
      <c r="B243" s="13" t="s">
        <v>230</v>
      </c>
      <c r="C243" s="12">
        <v>262</v>
      </c>
      <c r="D243" s="11">
        <v>1</v>
      </c>
      <c r="E243" s="11">
        <v>0</v>
      </c>
      <c r="F243" s="11">
        <v>0</v>
      </c>
      <c r="G243" s="11">
        <v>1</v>
      </c>
      <c r="H243" s="11">
        <v>0</v>
      </c>
      <c r="I243" s="11">
        <v>1</v>
      </c>
      <c r="J243" s="11">
        <v>3</v>
      </c>
      <c r="K243" s="11">
        <v>0</v>
      </c>
      <c r="L243" s="11">
        <v>0</v>
      </c>
      <c r="M243" s="11">
        <v>1</v>
      </c>
      <c r="N243" s="11">
        <v>9</v>
      </c>
      <c r="O243" s="11">
        <v>0</v>
      </c>
      <c r="P243" s="11">
        <v>13</v>
      </c>
      <c r="Q243" s="11">
        <v>1</v>
      </c>
      <c r="R243" s="11">
        <v>0</v>
      </c>
      <c r="S243" s="11">
        <v>1</v>
      </c>
      <c r="T243" s="11">
        <v>11</v>
      </c>
      <c r="U243" s="11">
        <v>1</v>
      </c>
      <c r="V243" s="11">
        <v>1</v>
      </c>
      <c r="W243" s="11">
        <v>0</v>
      </c>
      <c r="X243" s="11">
        <v>1</v>
      </c>
      <c r="Y243" s="11">
        <v>1</v>
      </c>
      <c r="Z243" s="11">
        <v>0</v>
      </c>
      <c r="AA243" s="11">
        <v>0</v>
      </c>
      <c r="AB243" s="11">
        <v>1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1</v>
      </c>
      <c r="AN243" s="11">
        <v>0</v>
      </c>
      <c r="AO243" s="11">
        <v>0</v>
      </c>
      <c r="AP243" s="11">
        <v>0</v>
      </c>
      <c r="AQ243" s="11">
        <v>0</v>
      </c>
      <c r="AR243" s="11">
        <v>5</v>
      </c>
      <c r="AS243" s="11">
        <v>1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</row>
    <row r="244" spans="1:52" s="4" customFormat="1" ht="10.5">
      <c r="A244" s="9">
        <v>178</v>
      </c>
      <c r="B244" s="13" t="s">
        <v>231</v>
      </c>
      <c r="C244" s="12">
        <v>277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1</v>
      </c>
      <c r="L244" s="11">
        <v>0</v>
      </c>
      <c r="M244" s="11">
        <v>0</v>
      </c>
      <c r="N244" s="11">
        <v>16</v>
      </c>
      <c r="O244" s="11">
        <v>0</v>
      </c>
      <c r="P244" s="11">
        <v>15</v>
      </c>
      <c r="Q244" s="11">
        <v>0</v>
      </c>
      <c r="R244" s="11">
        <v>0</v>
      </c>
      <c r="S244" s="11">
        <v>0</v>
      </c>
      <c r="T244" s="11">
        <v>14</v>
      </c>
      <c r="U244" s="11">
        <v>1</v>
      </c>
      <c r="V244" s="11">
        <v>0</v>
      </c>
      <c r="W244" s="11">
        <v>0</v>
      </c>
      <c r="X244" s="11">
        <v>0</v>
      </c>
      <c r="Y244" s="11">
        <v>0</v>
      </c>
      <c r="Z244" s="11">
        <v>2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16</v>
      </c>
      <c r="AS244" s="11">
        <v>1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1">
        <v>0</v>
      </c>
    </row>
    <row r="245" spans="1:52" s="4" customFormat="1" ht="10.5">
      <c r="A245" s="9">
        <v>179</v>
      </c>
      <c r="B245" s="13" t="s">
        <v>232</v>
      </c>
      <c r="C245" s="12">
        <v>255</v>
      </c>
      <c r="D245" s="11">
        <v>1</v>
      </c>
      <c r="E245" s="11">
        <v>0</v>
      </c>
      <c r="F245" s="11">
        <v>0</v>
      </c>
      <c r="G245" s="11">
        <v>0</v>
      </c>
      <c r="H245" s="11">
        <v>0</v>
      </c>
      <c r="I245" s="11">
        <v>1</v>
      </c>
      <c r="J245" s="11">
        <v>1</v>
      </c>
      <c r="K245" s="11">
        <v>1</v>
      </c>
      <c r="L245" s="11">
        <v>1</v>
      </c>
      <c r="M245" s="11">
        <v>0</v>
      </c>
      <c r="N245" s="11">
        <v>3</v>
      </c>
      <c r="O245" s="11">
        <v>0</v>
      </c>
      <c r="P245" s="11">
        <v>17</v>
      </c>
      <c r="Q245" s="11">
        <v>0</v>
      </c>
      <c r="R245" s="11">
        <v>0</v>
      </c>
      <c r="S245" s="11">
        <v>0</v>
      </c>
      <c r="T245" s="11">
        <v>11</v>
      </c>
      <c r="U245" s="11">
        <v>1</v>
      </c>
      <c r="V245" s="11">
        <v>0</v>
      </c>
      <c r="W245" s="11">
        <v>0</v>
      </c>
      <c r="X245" s="11">
        <v>1</v>
      </c>
      <c r="Y245" s="11">
        <v>1</v>
      </c>
      <c r="Z245" s="11">
        <v>1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1</v>
      </c>
      <c r="AH245" s="11">
        <v>0</v>
      </c>
      <c r="AI245" s="11">
        <v>0</v>
      </c>
      <c r="AJ245" s="11">
        <v>1</v>
      </c>
      <c r="AK245" s="11">
        <v>1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4</v>
      </c>
      <c r="AS245" s="11">
        <v>0</v>
      </c>
      <c r="AT245" s="11">
        <v>0</v>
      </c>
      <c r="AU245" s="11">
        <v>0</v>
      </c>
      <c r="AV245" s="11">
        <v>1</v>
      </c>
      <c r="AW245" s="11">
        <v>0</v>
      </c>
      <c r="AX245" s="11">
        <v>0</v>
      </c>
      <c r="AY245" s="11">
        <v>0</v>
      </c>
      <c r="AZ245" s="11">
        <v>0</v>
      </c>
    </row>
    <row r="246" spans="1:52" s="4" customFormat="1" ht="10.5">
      <c r="A246" s="9">
        <v>180</v>
      </c>
      <c r="B246" s="13" t="s">
        <v>233</v>
      </c>
      <c r="C246" s="12">
        <v>262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3</v>
      </c>
      <c r="O246" s="11">
        <v>0</v>
      </c>
      <c r="P246" s="11">
        <v>10</v>
      </c>
      <c r="Q246" s="11">
        <v>0</v>
      </c>
      <c r="R246" s="11">
        <v>0</v>
      </c>
      <c r="S246" s="11">
        <v>0</v>
      </c>
      <c r="T246" s="11">
        <v>12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1</v>
      </c>
      <c r="AE246" s="11">
        <v>0</v>
      </c>
      <c r="AF246" s="11">
        <v>0</v>
      </c>
      <c r="AG246" s="11">
        <v>1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1</v>
      </c>
      <c r="AO246" s="11">
        <v>0</v>
      </c>
      <c r="AP246" s="11">
        <v>0</v>
      </c>
      <c r="AQ246" s="11">
        <v>0</v>
      </c>
      <c r="AR246" s="11">
        <v>2</v>
      </c>
      <c r="AS246" s="11">
        <v>2</v>
      </c>
      <c r="AT246" s="11">
        <v>0</v>
      </c>
      <c r="AU246" s="11">
        <v>0</v>
      </c>
      <c r="AV246" s="11">
        <v>0</v>
      </c>
      <c r="AW246" s="11">
        <v>1</v>
      </c>
      <c r="AX246" s="11">
        <v>1</v>
      </c>
      <c r="AY246" s="11">
        <v>0</v>
      </c>
      <c r="AZ246" s="11">
        <v>0</v>
      </c>
    </row>
    <row r="247" spans="1:52" s="4" customFormat="1" ht="10.5">
      <c r="A247" s="9">
        <v>181</v>
      </c>
      <c r="B247" s="13" t="s">
        <v>234</v>
      </c>
      <c r="C247" s="12">
        <v>269</v>
      </c>
      <c r="D247" s="11">
        <v>1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1</v>
      </c>
      <c r="L247" s="11">
        <v>0</v>
      </c>
      <c r="M247" s="11">
        <v>1</v>
      </c>
      <c r="N247" s="11">
        <v>6</v>
      </c>
      <c r="O247" s="11">
        <v>0</v>
      </c>
      <c r="P247" s="11">
        <v>9</v>
      </c>
      <c r="Q247" s="11">
        <v>0</v>
      </c>
      <c r="R247" s="11">
        <v>0</v>
      </c>
      <c r="S247" s="11">
        <v>0</v>
      </c>
      <c r="T247" s="11">
        <v>12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2</v>
      </c>
      <c r="AL247" s="11">
        <v>1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7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</row>
    <row r="248" spans="1:52" s="4" customFormat="1" ht="10.5">
      <c r="A248" s="9">
        <v>182</v>
      </c>
      <c r="B248" s="13" t="s">
        <v>235</v>
      </c>
      <c r="C248" s="12">
        <v>275</v>
      </c>
      <c r="D248" s="11">
        <v>1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1</v>
      </c>
      <c r="K248" s="11">
        <v>1</v>
      </c>
      <c r="L248" s="11">
        <v>0</v>
      </c>
      <c r="M248" s="11">
        <v>4</v>
      </c>
      <c r="N248" s="11">
        <v>0</v>
      </c>
      <c r="O248" s="11">
        <v>0</v>
      </c>
      <c r="P248" s="11">
        <v>12</v>
      </c>
      <c r="Q248" s="11">
        <v>0</v>
      </c>
      <c r="R248" s="11">
        <v>0</v>
      </c>
      <c r="S248" s="11">
        <v>0</v>
      </c>
      <c r="T248" s="11">
        <v>6</v>
      </c>
      <c r="U248" s="11">
        <v>1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3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</row>
    <row r="249" spans="1:52" s="4" customFormat="1" ht="10.5">
      <c r="A249" s="9">
        <v>183</v>
      </c>
      <c r="B249" s="13" t="s">
        <v>236</v>
      </c>
      <c r="C249" s="12">
        <v>279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10</v>
      </c>
      <c r="Q249" s="11">
        <v>0</v>
      </c>
      <c r="R249" s="11">
        <v>0</v>
      </c>
      <c r="S249" s="11">
        <v>0</v>
      </c>
      <c r="T249" s="11">
        <v>8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1</v>
      </c>
      <c r="AM249" s="11">
        <v>1</v>
      </c>
      <c r="AN249" s="11">
        <v>0</v>
      </c>
      <c r="AO249" s="11">
        <v>0</v>
      </c>
      <c r="AP249" s="11">
        <v>0</v>
      </c>
      <c r="AQ249" s="11">
        <v>0</v>
      </c>
      <c r="AR249" s="11">
        <v>2</v>
      </c>
      <c r="AS249" s="11">
        <v>1</v>
      </c>
      <c r="AT249" s="11">
        <v>0</v>
      </c>
      <c r="AU249" s="11">
        <v>0</v>
      </c>
      <c r="AV249" s="11">
        <v>0</v>
      </c>
      <c r="AW249" s="11">
        <v>0</v>
      </c>
      <c r="AX249" s="11">
        <v>0</v>
      </c>
      <c r="AY249" s="11">
        <v>0</v>
      </c>
      <c r="AZ249" s="11">
        <v>0</v>
      </c>
    </row>
    <row r="250" spans="1:52" s="4" customFormat="1" ht="10.5">
      <c r="A250" s="9">
        <v>184</v>
      </c>
      <c r="B250" s="10" t="s">
        <v>237</v>
      </c>
      <c r="C250" s="12">
        <v>262</v>
      </c>
      <c r="D250" s="11">
        <v>1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4</v>
      </c>
      <c r="O250" s="11">
        <v>1</v>
      </c>
      <c r="P250" s="11">
        <v>5</v>
      </c>
      <c r="Q250" s="11">
        <v>0</v>
      </c>
      <c r="R250" s="11">
        <v>0</v>
      </c>
      <c r="S250" s="11">
        <v>0</v>
      </c>
      <c r="T250" s="11">
        <v>7</v>
      </c>
      <c r="U250" s="11">
        <v>9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1</v>
      </c>
      <c r="AB250" s="11">
        <v>0</v>
      </c>
      <c r="AC250" s="11">
        <v>1</v>
      </c>
      <c r="AD250" s="11">
        <v>0</v>
      </c>
      <c r="AE250" s="11">
        <v>0</v>
      </c>
      <c r="AF250" s="11">
        <v>3</v>
      </c>
      <c r="AG250" s="11">
        <v>0</v>
      </c>
      <c r="AH250" s="11">
        <v>0</v>
      </c>
      <c r="AI250" s="11">
        <v>1</v>
      </c>
      <c r="AJ250" s="11">
        <v>1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2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</row>
    <row r="251" spans="1:52" s="4" customFormat="1" ht="10.5">
      <c r="A251" s="9">
        <v>185</v>
      </c>
      <c r="B251" s="13" t="s">
        <v>238</v>
      </c>
      <c r="C251" s="12">
        <v>270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2</v>
      </c>
      <c r="O251" s="11">
        <v>0</v>
      </c>
      <c r="P251" s="11">
        <v>8</v>
      </c>
      <c r="Q251" s="11">
        <v>0</v>
      </c>
      <c r="R251" s="11">
        <v>0</v>
      </c>
      <c r="S251" s="11">
        <v>0</v>
      </c>
      <c r="T251" s="11">
        <v>7</v>
      </c>
      <c r="U251" s="11">
        <v>0</v>
      </c>
      <c r="V251" s="11">
        <v>2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1</v>
      </c>
      <c r="AO251" s="11">
        <v>0</v>
      </c>
      <c r="AP251" s="11">
        <v>0</v>
      </c>
      <c r="AQ251" s="11">
        <v>0</v>
      </c>
      <c r="AR251" s="11">
        <v>2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</row>
    <row r="252" spans="1:52" s="4" customFormat="1" ht="11.25" customHeight="1">
      <c r="A252" s="9">
        <v>186</v>
      </c>
      <c r="B252" s="13" t="s">
        <v>239</v>
      </c>
      <c r="C252" s="12">
        <v>258</v>
      </c>
      <c r="D252" s="11">
        <v>0</v>
      </c>
      <c r="E252" s="11">
        <v>0</v>
      </c>
      <c r="F252" s="11">
        <v>1</v>
      </c>
      <c r="G252" s="11">
        <v>0</v>
      </c>
      <c r="H252" s="11">
        <v>0</v>
      </c>
      <c r="I252" s="11">
        <v>0</v>
      </c>
      <c r="J252" s="11">
        <v>1</v>
      </c>
      <c r="K252" s="11">
        <v>0</v>
      </c>
      <c r="L252" s="11">
        <v>0</v>
      </c>
      <c r="M252" s="11">
        <v>2</v>
      </c>
      <c r="N252" s="11">
        <v>2</v>
      </c>
      <c r="O252" s="11">
        <v>0</v>
      </c>
      <c r="P252" s="11">
        <v>9</v>
      </c>
      <c r="Q252" s="11">
        <v>1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1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3</v>
      </c>
      <c r="AS252" s="11">
        <v>8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0</v>
      </c>
      <c r="AZ252" s="11">
        <v>0</v>
      </c>
    </row>
    <row r="253" spans="1:52" s="18" customFormat="1" ht="10.5">
      <c r="A253" s="14"/>
      <c r="B253" s="31" t="s">
        <v>240</v>
      </c>
      <c r="C253" s="17">
        <f aca="true" t="shared" si="94" ref="C253:AF253">SUM(C241:C252)</f>
        <v>3184</v>
      </c>
      <c r="D253" s="16">
        <f t="shared" si="94"/>
        <v>6</v>
      </c>
      <c r="E253" s="16">
        <f t="shared" si="94"/>
        <v>0</v>
      </c>
      <c r="F253" s="16">
        <f t="shared" si="94"/>
        <v>1</v>
      </c>
      <c r="G253" s="16">
        <f t="shared" si="94"/>
        <v>1</v>
      </c>
      <c r="H253" s="16">
        <f t="shared" si="94"/>
        <v>2</v>
      </c>
      <c r="I253" s="16">
        <f t="shared" si="94"/>
        <v>2</v>
      </c>
      <c r="J253" s="16">
        <f t="shared" si="94"/>
        <v>11</v>
      </c>
      <c r="K253" s="16">
        <f t="shared" si="94"/>
        <v>4</v>
      </c>
      <c r="L253" s="16">
        <f t="shared" si="94"/>
        <v>2</v>
      </c>
      <c r="M253" s="16">
        <f t="shared" si="94"/>
        <v>8</v>
      </c>
      <c r="N253" s="16">
        <f t="shared" si="94"/>
        <v>61</v>
      </c>
      <c r="O253" s="16">
        <f t="shared" si="94"/>
        <v>2</v>
      </c>
      <c r="P253" s="16">
        <f t="shared" si="94"/>
        <v>142</v>
      </c>
      <c r="Q253" s="16">
        <f t="shared" si="94"/>
        <v>4</v>
      </c>
      <c r="R253" s="16">
        <f t="shared" si="94"/>
        <v>0</v>
      </c>
      <c r="S253" s="16">
        <f t="shared" si="94"/>
        <v>2</v>
      </c>
      <c r="T253" s="16">
        <f t="shared" si="94"/>
        <v>114</v>
      </c>
      <c r="U253" s="16">
        <f t="shared" si="94"/>
        <v>13</v>
      </c>
      <c r="V253" s="16">
        <f t="shared" si="94"/>
        <v>3</v>
      </c>
      <c r="W253" s="16">
        <f t="shared" si="94"/>
        <v>1</v>
      </c>
      <c r="X253" s="16">
        <f t="shared" si="94"/>
        <v>3</v>
      </c>
      <c r="Y253" s="16">
        <f t="shared" si="94"/>
        <v>2</v>
      </c>
      <c r="Z253" s="16">
        <f t="shared" si="94"/>
        <v>3</v>
      </c>
      <c r="AA253" s="16">
        <f t="shared" si="94"/>
        <v>1</v>
      </c>
      <c r="AB253" s="16">
        <f t="shared" si="94"/>
        <v>1</v>
      </c>
      <c r="AC253" s="16">
        <f t="shared" si="94"/>
        <v>1</v>
      </c>
      <c r="AD253" s="16">
        <f t="shared" si="94"/>
        <v>1</v>
      </c>
      <c r="AE253" s="16">
        <f t="shared" si="94"/>
        <v>0</v>
      </c>
      <c r="AF253" s="16">
        <f t="shared" si="94"/>
        <v>3</v>
      </c>
      <c r="AG253" s="16">
        <f aca="true" t="shared" si="95" ref="AG253:AZ253">SUM(AG241:AG252)</f>
        <v>2</v>
      </c>
      <c r="AH253" s="16">
        <f t="shared" si="95"/>
        <v>0</v>
      </c>
      <c r="AI253" s="16">
        <f t="shared" si="95"/>
        <v>1</v>
      </c>
      <c r="AJ253" s="16">
        <f t="shared" si="95"/>
        <v>3</v>
      </c>
      <c r="AK253" s="16">
        <f t="shared" si="95"/>
        <v>4</v>
      </c>
      <c r="AL253" s="16">
        <f t="shared" si="95"/>
        <v>2</v>
      </c>
      <c r="AM253" s="16">
        <f t="shared" si="95"/>
        <v>2</v>
      </c>
      <c r="AN253" s="16">
        <f t="shared" si="95"/>
        <v>3</v>
      </c>
      <c r="AO253" s="16">
        <f t="shared" si="95"/>
        <v>0</v>
      </c>
      <c r="AP253" s="16">
        <f t="shared" si="95"/>
        <v>1</v>
      </c>
      <c r="AQ253" s="16">
        <f t="shared" si="95"/>
        <v>0</v>
      </c>
      <c r="AR253" s="16">
        <f t="shared" si="95"/>
        <v>63</v>
      </c>
      <c r="AS253" s="16">
        <f t="shared" si="95"/>
        <v>18</v>
      </c>
      <c r="AT253" s="16">
        <f t="shared" si="95"/>
        <v>0</v>
      </c>
      <c r="AU253" s="16">
        <f t="shared" si="95"/>
        <v>0</v>
      </c>
      <c r="AV253" s="16">
        <f t="shared" si="95"/>
        <v>2</v>
      </c>
      <c r="AW253" s="16">
        <f t="shared" si="95"/>
        <v>1</v>
      </c>
      <c r="AX253" s="16">
        <f t="shared" si="95"/>
        <v>1</v>
      </c>
      <c r="AY253" s="16">
        <f t="shared" si="95"/>
        <v>0</v>
      </c>
      <c r="AZ253" s="16">
        <f t="shared" si="95"/>
        <v>0</v>
      </c>
    </row>
    <row r="254" spans="1:52" s="4" customFormat="1" ht="10.5">
      <c r="A254" s="9">
        <v>187</v>
      </c>
      <c r="B254" s="13" t="s">
        <v>241</v>
      </c>
      <c r="C254" s="12">
        <v>183</v>
      </c>
      <c r="D254" s="11">
        <v>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3</v>
      </c>
      <c r="O254" s="11">
        <v>1</v>
      </c>
      <c r="P254" s="11">
        <v>5</v>
      </c>
      <c r="Q254" s="11">
        <v>0</v>
      </c>
      <c r="R254" s="11">
        <v>0</v>
      </c>
      <c r="S254" s="11">
        <v>0</v>
      </c>
      <c r="T254" s="11">
        <v>5</v>
      </c>
      <c r="U254" s="11">
        <v>0</v>
      </c>
      <c r="V254" s="11">
        <v>1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1</v>
      </c>
      <c r="AE254" s="11">
        <v>0</v>
      </c>
      <c r="AF254" s="11">
        <v>0</v>
      </c>
      <c r="AG254" s="11">
        <v>1</v>
      </c>
      <c r="AH254" s="11">
        <v>1</v>
      </c>
      <c r="AI254" s="11">
        <v>0</v>
      </c>
      <c r="AJ254" s="11">
        <v>0</v>
      </c>
      <c r="AK254" s="11">
        <v>2</v>
      </c>
      <c r="AL254" s="11">
        <v>1</v>
      </c>
      <c r="AM254" s="11">
        <v>0</v>
      </c>
      <c r="AN254" s="11">
        <v>0</v>
      </c>
      <c r="AO254" s="11">
        <v>1</v>
      </c>
      <c r="AP254" s="11">
        <v>0</v>
      </c>
      <c r="AQ254" s="11">
        <v>0</v>
      </c>
      <c r="AR254" s="11">
        <v>1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2</v>
      </c>
    </row>
    <row r="255" spans="1:52" s="4" customFormat="1" ht="10.5">
      <c r="A255" s="9">
        <v>188</v>
      </c>
      <c r="B255" s="13" t="s">
        <v>242</v>
      </c>
      <c r="C255" s="12">
        <v>203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1</v>
      </c>
      <c r="J255" s="11">
        <v>0</v>
      </c>
      <c r="K255" s="11">
        <v>0</v>
      </c>
      <c r="L255" s="11">
        <v>0</v>
      </c>
      <c r="M255" s="11">
        <v>0</v>
      </c>
      <c r="N255" s="11">
        <v>1</v>
      </c>
      <c r="O255" s="11">
        <v>0</v>
      </c>
      <c r="P255" s="11">
        <v>1</v>
      </c>
      <c r="Q255" s="11">
        <v>0</v>
      </c>
      <c r="R255" s="11">
        <v>0</v>
      </c>
      <c r="S255" s="11">
        <v>0</v>
      </c>
      <c r="T255" s="11">
        <v>3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1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1</v>
      </c>
      <c r="AQ255" s="11">
        <v>0</v>
      </c>
      <c r="AR255" s="11">
        <v>1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</row>
    <row r="256" spans="1:52" s="4" customFormat="1" ht="10.5">
      <c r="A256" s="9">
        <v>189</v>
      </c>
      <c r="B256" s="13" t="s">
        <v>243</v>
      </c>
      <c r="C256" s="12">
        <v>191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1</v>
      </c>
      <c r="N256" s="11">
        <v>2</v>
      </c>
      <c r="O256" s="11">
        <v>0</v>
      </c>
      <c r="P256" s="11">
        <v>2</v>
      </c>
      <c r="Q256" s="11">
        <v>0</v>
      </c>
      <c r="R256" s="11">
        <v>0</v>
      </c>
      <c r="S256" s="11">
        <v>0</v>
      </c>
      <c r="T256" s="11">
        <v>3</v>
      </c>
      <c r="U256" s="11">
        <v>0</v>
      </c>
      <c r="V256" s="11">
        <v>0</v>
      </c>
      <c r="W256" s="11">
        <v>0</v>
      </c>
      <c r="X256" s="11">
        <v>2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2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</row>
    <row r="257" spans="1:52" s="18" customFormat="1" ht="10.5">
      <c r="A257" s="14"/>
      <c r="B257" s="31" t="s">
        <v>244</v>
      </c>
      <c r="C257" s="17">
        <f>+C255+C256</f>
        <v>394</v>
      </c>
      <c r="D257" s="16">
        <f aca="true" t="shared" si="96" ref="D257:AI257">SUM(D254:D256)</f>
        <v>1</v>
      </c>
      <c r="E257" s="16">
        <f t="shared" si="96"/>
        <v>0</v>
      </c>
      <c r="F257" s="16">
        <f t="shared" si="96"/>
        <v>0</v>
      </c>
      <c r="G257" s="16">
        <f t="shared" si="96"/>
        <v>0</v>
      </c>
      <c r="H257" s="16">
        <f t="shared" si="96"/>
        <v>0</v>
      </c>
      <c r="I257" s="16">
        <f t="shared" si="96"/>
        <v>1</v>
      </c>
      <c r="J257" s="16">
        <f t="shared" si="96"/>
        <v>0</v>
      </c>
      <c r="K257" s="16">
        <f t="shared" si="96"/>
        <v>0</v>
      </c>
      <c r="L257" s="16">
        <f t="shared" si="96"/>
        <v>0</v>
      </c>
      <c r="M257" s="16">
        <f t="shared" si="96"/>
        <v>1</v>
      </c>
      <c r="N257" s="16">
        <f t="shared" si="96"/>
        <v>6</v>
      </c>
      <c r="O257" s="16">
        <f t="shared" si="96"/>
        <v>1</v>
      </c>
      <c r="P257" s="16">
        <f t="shared" si="96"/>
        <v>8</v>
      </c>
      <c r="Q257" s="16">
        <f t="shared" si="96"/>
        <v>0</v>
      </c>
      <c r="R257" s="16">
        <f t="shared" si="96"/>
        <v>0</v>
      </c>
      <c r="S257" s="16">
        <f t="shared" si="96"/>
        <v>0</v>
      </c>
      <c r="T257" s="16">
        <f t="shared" si="96"/>
        <v>11</v>
      </c>
      <c r="U257" s="16">
        <f t="shared" si="96"/>
        <v>0</v>
      </c>
      <c r="V257" s="16">
        <f t="shared" si="96"/>
        <v>1</v>
      </c>
      <c r="W257" s="16">
        <f t="shared" si="96"/>
        <v>0</v>
      </c>
      <c r="X257" s="16">
        <f t="shared" si="96"/>
        <v>2</v>
      </c>
      <c r="Y257" s="16">
        <f t="shared" si="96"/>
        <v>0</v>
      </c>
      <c r="Z257" s="16">
        <f t="shared" si="96"/>
        <v>0</v>
      </c>
      <c r="AA257" s="16">
        <f t="shared" si="96"/>
        <v>0</v>
      </c>
      <c r="AB257" s="16">
        <f t="shared" si="96"/>
        <v>1</v>
      </c>
      <c r="AC257" s="16">
        <f t="shared" si="96"/>
        <v>0</v>
      </c>
      <c r="AD257" s="16">
        <f t="shared" si="96"/>
        <v>1</v>
      </c>
      <c r="AE257" s="16">
        <f t="shared" si="96"/>
        <v>0</v>
      </c>
      <c r="AF257" s="16">
        <f t="shared" si="96"/>
        <v>0</v>
      </c>
      <c r="AG257" s="16">
        <f t="shared" si="96"/>
        <v>1</v>
      </c>
      <c r="AH257" s="16">
        <f t="shared" si="96"/>
        <v>1</v>
      </c>
      <c r="AI257" s="16">
        <f t="shared" si="96"/>
        <v>0</v>
      </c>
      <c r="AJ257" s="16">
        <f aca="true" t="shared" si="97" ref="AJ257:AZ257">SUM(AJ254:AJ256)</f>
        <v>0</v>
      </c>
      <c r="AK257" s="16">
        <f t="shared" si="97"/>
        <v>2</v>
      </c>
      <c r="AL257" s="16">
        <f t="shared" si="97"/>
        <v>1</v>
      </c>
      <c r="AM257" s="16">
        <f t="shared" si="97"/>
        <v>0</v>
      </c>
      <c r="AN257" s="16">
        <f t="shared" si="97"/>
        <v>0</v>
      </c>
      <c r="AO257" s="16">
        <f t="shared" si="97"/>
        <v>1</v>
      </c>
      <c r="AP257" s="16">
        <f t="shared" si="97"/>
        <v>1</v>
      </c>
      <c r="AQ257" s="16">
        <f t="shared" si="97"/>
        <v>0</v>
      </c>
      <c r="AR257" s="16">
        <f t="shared" si="97"/>
        <v>4</v>
      </c>
      <c r="AS257" s="16">
        <f t="shared" si="97"/>
        <v>0</v>
      </c>
      <c r="AT257" s="16">
        <f t="shared" si="97"/>
        <v>0</v>
      </c>
      <c r="AU257" s="16">
        <f t="shared" si="97"/>
        <v>0</v>
      </c>
      <c r="AV257" s="16">
        <f t="shared" si="97"/>
        <v>0</v>
      </c>
      <c r="AW257" s="16">
        <f t="shared" si="97"/>
        <v>0</v>
      </c>
      <c r="AX257" s="16">
        <f t="shared" si="97"/>
        <v>0</v>
      </c>
      <c r="AY257" s="16">
        <f t="shared" si="97"/>
        <v>0</v>
      </c>
      <c r="AZ257" s="16">
        <f t="shared" si="97"/>
        <v>2</v>
      </c>
    </row>
    <row r="258" spans="1:52" s="8" customFormat="1" ht="10.5">
      <c r="A258" s="19"/>
      <c r="B258" s="30" t="s">
        <v>245</v>
      </c>
      <c r="C258" s="22">
        <f>+C235+C236+C240+C253+C254+C257</f>
        <v>4715</v>
      </c>
      <c r="D258" s="21">
        <f aca="true" t="shared" si="98" ref="D258:AI258">SUM(D257,D253,D240,D235)</f>
        <v>13</v>
      </c>
      <c r="E258" s="21">
        <f t="shared" si="98"/>
        <v>2</v>
      </c>
      <c r="F258" s="21">
        <f t="shared" si="98"/>
        <v>1</v>
      </c>
      <c r="G258" s="21">
        <f t="shared" si="98"/>
        <v>1</v>
      </c>
      <c r="H258" s="21">
        <f t="shared" si="98"/>
        <v>2</v>
      </c>
      <c r="I258" s="21">
        <f t="shared" si="98"/>
        <v>5</v>
      </c>
      <c r="J258" s="21">
        <f t="shared" si="98"/>
        <v>11</v>
      </c>
      <c r="K258" s="21">
        <f t="shared" si="98"/>
        <v>5</v>
      </c>
      <c r="L258" s="21">
        <f t="shared" si="98"/>
        <v>4</v>
      </c>
      <c r="M258" s="21">
        <f t="shared" si="98"/>
        <v>11</v>
      </c>
      <c r="N258" s="21">
        <f t="shared" si="98"/>
        <v>82</v>
      </c>
      <c r="O258" s="21">
        <f t="shared" si="98"/>
        <v>4</v>
      </c>
      <c r="P258" s="21">
        <f t="shared" si="98"/>
        <v>186</v>
      </c>
      <c r="Q258" s="21">
        <f t="shared" si="98"/>
        <v>4</v>
      </c>
      <c r="R258" s="21">
        <f t="shared" si="98"/>
        <v>0</v>
      </c>
      <c r="S258" s="21">
        <f t="shared" si="98"/>
        <v>3</v>
      </c>
      <c r="T258" s="21">
        <f t="shared" si="98"/>
        <v>164</v>
      </c>
      <c r="U258" s="21">
        <f t="shared" si="98"/>
        <v>13</v>
      </c>
      <c r="V258" s="21">
        <f t="shared" si="98"/>
        <v>5</v>
      </c>
      <c r="W258" s="21">
        <f t="shared" si="98"/>
        <v>2</v>
      </c>
      <c r="X258" s="21">
        <f t="shared" si="98"/>
        <v>6</v>
      </c>
      <c r="Y258" s="21">
        <f t="shared" si="98"/>
        <v>4</v>
      </c>
      <c r="Z258" s="21">
        <f t="shared" si="98"/>
        <v>3</v>
      </c>
      <c r="AA258" s="21">
        <f t="shared" si="98"/>
        <v>2</v>
      </c>
      <c r="AB258" s="21">
        <f t="shared" si="98"/>
        <v>2</v>
      </c>
      <c r="AC258" s="21">
        <f t="shared" si="98"/>
        <v>1</v>
      </c>
      <c r="AD258" s="21">
        <f t="shared" si="98"/>
        <v>3</v>
      </c>
      <c r="AE258" s="21">
        <f t="shared" si="98"/>
        <v>3</v>
      </c>
      <c r="AF258" s="21">
        <f t="shared" si="98"/>
        <v>3</v>
      </c>
      <c r="AG258" s="21">
        <f t="shared" si="98"/>
        <v>3</v>
      </c>
      <c r="AH258" s="21">
        <f t="shared" si="98"/>
        <v>1</v>
      </c>
      <c r="AI258" s="21">
        <f t="shared" si="98"/>
        <v>1</v>
      </c>
      <c r="AJ258" s="21">
        <f aca="true" t="shared" si="99" ref="AJ258:AZ258">SUM(AJ257,AJ253,AJ240,AJ235)</f>
        <v>4</v>
      </c>
      <c r="AK258" s="21">
        <f t="shared" si="99"/>
        <v>6</v>
      </c>
      <c r="AL258" s="21">
        <f t="shared" si="99"/>
        <v>4</v>
      </c>
      <c r="AM258" s="21">
        <f t="shared" si="99"/>
        <v>4</v>
      </c>
      <c r="AN258" s="21">
        <f t="shared" si="99"/>
        <v>3</v>
      </c>
      <c r="AO258" s="21">
        <f t="shared" si="99"/>
        <v>3</v>
      </c>
      <c r="AP258" s="21">
        <f t="shared" si="99"/>
        <v>3</v>
      </c>
      <c r="AQ258" s="21">
        <f t="shared" si="99"/>
        <v>0</v>
      </c>
      <c r="AR258" s="21">
        <f t="shared" si="99"/>
        <v>85</v>
      </c>
      <c r="AS258" s="21">
        <f t="shared" si="99"/>
        <v>18</v>
      </c>
      <c r="AT258" s="21">
        <f t="shared" si="99"/>
        <v>0</v>
      </c>
      <c r="AU258" s="21">
        <f t="shared" si="99"/>
        <v>0</v>
      </c>
      <c r="AV258" s="21">
        <f t="shared" si="99"/>
        <v>2</v>
      </c>
      <c r="AW258" s="21">
        <f t="shared" si="99"/>
        <v>2</v>
      </c>
      <c r="AX258" s="21">
        <f t="shared" si="99"/>
        <v>1</v>
      </c>
      <c r="AY258" s="21">
        <f t="shared" si="99"/>
        <v>1</v>
      </c>
      <c r="AZ258" s="21">
        <f t="shared" si="99"/>
        <v>2</v>
      </c>
    </row>
    <row r="259" spans="1:52" s="4" customFormat="1" ht="10.5">
      <c r="A259" s="23"/>
      <c r="B259" s="32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s="4" customFormat="1" ht="10.5">
      <c r="A260" s="9">
        <v>190</v>
      </c>
      <c r="B260" s="27" t="s">
        <v>246</v>
      </c>
      <c r="C260" s="12">
        <v>223</v>
      </c>
      <c r="D260" s="11">
        <v>2</v>
      </c>
      <c r="E260" s="11">
        <v>1</v>
      </c>
      <c r="F260" s="11">
        <v>0</v>
      </c>
      <c r="G260" s="11">
        <v>0</v>
      </c>
      <c r="H260" s="11">
        <v>1</v>
      </c>
      <c r="I260" s="11">
        <v>0</v>
      </c>
      <c r="J260" s="11">
        <v>0</v>
      </c>
      <c r="K260" s="11">
        <v>0</v>
      </c>
      <c r="L260" s="11">
        <v>2</v>
      </c>
      <c r="M260" s="11">
        <v>0</v>
      </c>
      <c r="N260" s="11">
        <v>1</v>
      </c>
      <c r="O260" s="11">
        <v>0</v>
      </c>
      <c r="P260" s="11">
        <v>0</v>
      </c>
      <c r="Q260" s="11">
        <v>1</v>
      </c>
      <c r="R260" s="11">
        <v>0</v>
      </c>
      <c r="S260" s="11">
        <v>0</v>
      </c>
      <c r="T260" s="11">
        <v>0</v>
      </c>
      <c r="U260" s="11">
        <v>0</v>
      </c>
      <c r="V260" s="11">
        <v>1</v>
      </c>
      <c r="W260" s="11">
        <v>0</v>
      </c>
      <c r="X260" s="11">
        <v>1</v>
      </c>
      <c r="Y260" s="11">
        <v>0</v>
      </c>
      <c r="Z260" s="11">
        <v>1</v>
      </c>
      <c r="AA260" s="11">
        <v>0</v>
      </c>
      <c r="AB260" s="11">
        <v>1</v>
      </c>
      <c r="AC260" s="11">
        <v>0</v>
      </c>
      <c r="AD260" s="11">
        <v>1</v>
      </c>
      <c r="AE260" s="11">
        <v>0</v>
      </c>
      <c r="AF260" s="11">
        <v>0</v>
      </c>
      <c r="AG260" s="11">
        <v>0</v>
      </c>
      <c r="AH260" s="11">
        <v>0</v>
      </c>
      <c r="AI260" s="11">
        <v>1</v>
      </c>
      <c r="AJ260" s="11">
        <v>1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1</v>
      </c>
      <c r="AW260" s="11">
        <v>0</v>
      </c>
      <c r="AX260" s="11">
        <v>0</v>
      </c>
      <c r="AY260" s="11">
        <v>0</v>
      </c>
      <c r="AZ260" s="11">
        <v>0</v>
      </c>
    </row>
    <row r="261" spans="1:52" s="4" customFormat="1" ht="10.5">
      <c r="A261" s="9">
        <v>191</v>
      </c>
      <c r="B261" s="27" t="s">
        <v>247</v>
      </c>
      <c r="C261" s="12">
        <v>113</v>
      </c>
      <c r="D261" s="11">
        <v>1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1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</row>
    <row r="262" spans="1:52" s="18" customFormat="1" ht="10.5">
      <c r="A262" s="14"/>
      <c r="B262" s="31" t="s">
        <v>248</v>
      </c>
      <c r="C262" s="17">
        <f>+C260+C261</f>
        <v>336</v>
      </c>
      <c r="D262" s="16">
        <f aca="true" t="shared" si="100" ref="D262:AI262">SUM(D260:D261)</f>
        <v>3</v>
      </c>
      <c r="E262" s="16">
        <f t="shared" si="100"/>
        <v>1</v>
      </c>
      <c r="F262" s="16">
        <f t="shared" si="100"/>
        <v>0</v>
      </c>
      <c r="G262" s="16">
        <f t="shared" si="100"/>
        <v>0</v>
      </c>
      <c r="H262" s="16">
        <f t="shared" si="100"/>
        <v>1</v>
      </c>
      <c r="I262" s="16">
        <f t="shared" si="100"/>
        <v>0</v>
      </c>
      <c r="J262" s="16">
        <f t="shared" si="100"/>
        <v>0</v>
      </c>
      <c r="K262" s="16">
        <f t="shared" si="100"/>
        <v>0</v>
      </c>
      <c r="L262" s="16">
        <f t="shared" si="100"/>
        <v>2</v>
      </c>
      <c r="M262" s="16">
        <f t="shared" si="100"/>
        <v>0</v>
      </c>
      <c r="N262" s="16">
        <f t="shared" si="100"/>
        <v>1</v>
      </c>
      <c r="O262" s="16">
        <f t="shared" si="100"/>
        <v>0</v>
      </c>
      <c r="P262" s="16">
        <f t="shared" si="100"/>
        <v>0</v>
      </c>
      <c r="Q262" s="16">
        <f t="shared" si="100"/>
        <v>1</v>
      </c>
      <c r="R262" s="16">
        <f t="shared" si="100"/>
        <v>0</v>
      </c>
      <c r="S262" s="16">
        <f t="shared" si="100"/>
        <v>0</v>
      </c>
      <c r="T262" s="16">
        <f t="shared" si="100"/>
        <v>1</v>
      </c>
      <c r="U262" s="16">
        <f t="shared" si="100"/>
        <v>0</v>
      </c>
      <c r="V262" s="16">
        <f t="shared" si="100"/>
        <v>1</v>
      </c>
      <c r="W262" s="16">
        <f t="shared" si="100"/>
        <v>0</v>
      </c>
      <c r="X262" s="16">
        <f t="shared" si="100"/>
        <v>1</v>
      </c>
      <c r="Y262" s="16">
        <f t="shared" si="100"/>
        <v>0</v>
      </c>
      <c r="Z262" s="16">
        <f t="shared" si="100"/>
        <v>1</v>
      </c>
      <c r="AA262" s="16">
        <f t="shared" si="100"/>
        <v>0</v>
      </c>
      <c r="AB262" s="16">
        <f t="shared" si="100"/>
        <v>1</v>
      </c>
      <c r="AC262" s="16">
        <f t="shared" si="100"/>
        <v>0</v>
      </c>
      <c r="AD262" s="16">
        <f t="shared" si="100"/>
        <v>1</v>
      </c>
      <c r="AE262" s="16">
        <f t="shared" si="100"/>
        <v>0</v>
      </c>
      <c r="AF262" s="16">
        <f t="shared" si="100"/>
        <v>0</v>
      </c>
      <c r="AG262" s="16">
        <f t="shared" si="100"/>
        <v>0</v>
      </c>
      <c r="AH262" s="16">
        <f t="shared" si="100"/>
        <v>0</v>
      </c>
      <c r="AI262" s="16">
        <f t="shared" si="100"/>
        <v>1</v>
      </c>
      <c r="AJ262" s="16">
        <f aca="true" t="shared" si="101" ref="AJ262:AZ262">SUM(AJ260:AJ261)</f>
        <v>1</v>
      </c>
      <c r="AK262" s="16">
        <f t="shared" si="101"/>
        <v>0</v>
      </c>
      <c r="AL262" s="16">
        <f t="shared" si="101"/>
        <v>0</v>
      </c>
      <c r="AM262" s="16">
        <f t="shared" si="101"/>
        <v>0</v>
      </c>
      <c r="AN262" s="16">
        <f t="shared" si="101"/>
        <v>0</v>
      </c>
      <c r="AO262" s="16">
        <f t="shared" si="101"/>
        <v>0</v>
      </c>
      <c r="AP262" s="16">
        <f t="shared" si="101"/>
        <v>0</v>
      </c>
      <c r="AQ262" s="16">
        <f t="shared" si="101"/>
        <v>0</v>
      </c>
      <c r="AR262" s="16">
        <f t="shared" si="101"/>
        <v>0</v>
      </c>
      <c r="AS262" s="16">
        <f t="shared" si="101"/>
        <v>0</v>
      </c>
      <c r="AT262" s="16">
        <f t="shared" si="101"/>
        <v>0</v>
      </c>
      <c r="AU262" s="16">
        <f t="shared" si="101"/>
        <v>0</v>
      </c>
      <c r="AV262" s="16">
        <f t="shared" si="101"/>
        <v>1</v>
      </c>
      <c r="AW262" s="16">
        <f t="shared" si="101"/>
        <v>0</v>
      </c>
      <c r="AX262" s="16">
        <f t="shared" si="101"/>
        <v>0</v>
      </c>
      <c r="AY262" s="16">
        <f t="shared" si="101"/>
        <v>0</v>
      </c>
      <c r="AZ262" s="16">
        <f t="shared" si="101"/>
        <v>0</v>
      </c>
    </row>
    <row r="263" spans="1:52" s="4" customFormat="1" ht="10.5">
      <c r="A263" s="9">
        <v>192</v>
      </c>
      <c r="B263" s="27" t="s">
        <v>249</v>
      </c>
      <c r="C263" s="12">
        <v>160</v>
      </c>
      <c r="D263" s="11">
        <v>1</v>
      </c>
      <c r="E263" s="11">
        <v>0</v>
      </c>
      <c r="F263" s="11">
        <v>0</v>
      </c>
      <c r="G263" s="11">
        <v>0</v>
      </c>
      <c r="H263" s="11">
        <v>0</v>
      </c>
      <c r="I263" s="11">
        <v>1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2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1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0</v>
      </c>
      <c r="AZ263" s="11">
        <v>0</v>
      </c>
    </row>
    <row r="264" spans="1:52" s="4" customFormat="1" ht="10.5">
      <c r="A264" s="9">
        <v>193</v>
      </c>
      <c r="B264" s="27" t="s">
        <v>250</v>
      </c>
      <c r="C264" s="12">
        <v>108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1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1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</row>
    <row r="265" spans="1:52" s="18" customFormat="1" ht="10.5">
      <c r="A265" s="14"/>
      <c r="B265" s="31" t="s">
        <v>251</v>
      </c>
      <c r="C265" s="17">
        <f>+C263+C264</f>
        <v>268</v>
      </c>
      <c r="D265" s="16">
        <f aca="true" t="shared" si="102" ref="D265:AI265">SUM(D263:D264)</f>
        <v>1</v>
      </c>
      <c r="E265" s="16">
        <f t="shared" si="102"/>
        <v>0</v>
      </c>
      <c r="F265" s="16">
        <f t="shared" si="102"/>
        <v>0</v>
      </c>
      <c r="G265" s="16">
        <f t="shared" si="102"/>
        <v>0</v>
      </c>
      <c r="H265" s="16">
        <f t="shared" si="102"/>
        <v>0</v>
      </c>
      <c r="I265" s="16">
        <f t="shared" si="102"/>
        <v>1</v>
      </c>
      <c r="J265" s="16">
        <f t="shared" si="102"/>
        <v>0</v>
      </c>
      <c r="K265" s="16">
        <f t="shared" si="102"/>
        <v>0</v>
      </c>
      <c r="L265" s="16">
        <f t="shared" si="102"/>
        <v>0</v>
      </c>
      <c r="M265" s="16">
        <f t="shared" si="102"/>
        <v>0</v>
      </c>
      <c r="N265" s="16">
        <f t="shared" si="102"/>
        <v>0</v>
      </c>
      <c r="O265" s="16">
        <f t="shared" si="102"/>
        <v>0</v>
      </c>
      <c r="P265" s="16">
        <f t="shared" si="102"/>
        <v>1</v>
      </c>
      <c r="Q265" s="16">
        <f t="shared" si="102"/>
        <v>0</v>
      </c>
      <c r="R265" s="16">
        <f t="shared" si="102"/>
        <v>0</v>
      </c>
      <c r="S265" s="16">
        <f t="shared" si="102"/>
        <v>0</v>
      </c>
      <c r="T265" s="16">
        <f t="shared" si="102"/>
        <v>0</v>
      </c>
      <c r="U265" s="16">
        <f t="shared" si="102"/>
        <v>0</v>
      </c>
      <c r="V265" s="16">
        <f t="shared" si="102"/>
        <v>0</v>
      </c>
      <c r="W265" s="16">
        <f t="shared" si="102"/>
        <v>0</v>
      </c>
      <c r="X265" s="16">
        <f t="shared" si="102"/>
        <v>0</v>
      </c>
      <c r="Y265" s="16">
        <f t="shared" si="102"/>
        <v>0</v>
      </c>
      <c r="Z265" s="16">
        <f t="shared" si="102"/>
        <v>0</v>
      </c>
      <c r="AA265" s="16">
        <f t="shared" si="102"/>
        <v>0</v>
      </c>
      <c r="AB265" s="16">
        <f t="shared" si="102"/>
        <v>0</v>
      </c>
      <c r="AC265" s="16">
        <f t="shared" si="102"/>
        <v>0</v>
      </c>
      <c r="AD265" s="16">
        <f t="shared" si="102"/>
        <v>0</v>
      </c>
      <c r="AE265" s="16">
        <f t="shared" si="102"/>
        <v>0</v>
      </c>
      <c r="AF265" s="16">
        <f t="shared" si="102"/>
        <v>3</v>
      </c>
      <c r="AG265" s="16">
        <f t="shared" si="102"/>
        <v>0</v>
      </c>
      <c r="AH265" s="16">
        <f t="shared" si="102"/>
        <v>0</v>
      </c>
      <c r="AI265" s="16">
        <f t="shared" si="102"/>
        <v>0</v>
      </c>
      <c r="AJ265" s="16">
        <f aca="true" t="shared" si="103" ref="AJ265:AZ265">SUM(AJ263:AJ264)</f>
        <v>0</v>
      </c>
      <c r="AK265" s="16">
        <f t="shared" si="103"/>
        <v>0</v>
      </c>
      <c r="AL265" s="16">
        <f t="shared" si="103"/>
        <v>0</v>
      </c>
      <c r="AM265" s="16">
        <f t="shared" si="103"/>
        <v>0</v>
      </c>
      <c r="AN265" s="16">
        <f t="shared" si="103"/>
        <v>0</v>
      </c>
      <c r="AO265" s="16">
        <f t="shared" si="103"/>
        <v>0</v>
      </c>
      <c r="AP265" s="16">
        <f t="shared" si="103"/>
        <v>1</v>
      </c>
      <c r="AQ265" s="16">
        <f t="shared" si="103"/>
        <v>0</v>
      </c>
      <c r="AR265" s="16">
        <f t="shared" si="103"/>
        <v>0</v>
      </c>
      <c r="AS265" s="16">
        <f t="shared" si="103"/>
        <v>0</v>
      </c>
      <c r="AT265" s="16">
        <f t="shared" si="103"/>
        <v>0</v>
      </c>
      <c r="AU265" s="16">
        <f t="shared" si="103"/>
        <v>0</v>
      </c>
      <c r="AV265" s="16">
        <f t="shared" si="103"/>
        <v>0</v>
      </c>
      <c r="AW265" s="16">
        <f t="shared" si="103"/>
        <v>0</v>
      </c>
      <c r="AX265" s="16">
        <f t="shared" si="103"/>
        <v>0</v>
      </c>
      <c r="AY265" s="16">
        <f t="shared" si="103"/>
        <v>0</v>
      </c>
      <c r="AZ265" s="16">
        <f t="shared" si="103"/>
        <v>0</v>
      </c>
    </row>
    <row r="266" spans="1:52" s="8" customFormat="1" ht="10.5">
      <c r="A266" s="19"/>
      <c r="B266" s="30" t="s">
        <v>252</v>
      </c>
      <c r="C266" s="22">
        <f>+C262+C265</f>
        <v>604</v>
      </c>
      <c r="D266" s="21">
        <f aca="true" t="shared" si="104" ref="D266:AI266">SUM(D265,D262)</f>
        <v>4</v>
      </c>
      <c r="E266" s="21">
        <f t="shared" si="104"/>
        <v>1</v>
      </c>
      <c r="F266" s="21">
        <f t="shared" si="104"/>
        <v>0</v>
      </c>
      <c r="G266" s="21">
        <f t="shared" si="104"/>
        <v>0</v>
      </c>
      <c r="H266" s="21">
        <f t="shared" si="104"/>
        <v>1</v>
      </c>
      <c r="I266" s="21">
        <f t="shared" si="104"/>
        <v>1</v>
      </c>
      <c r="J266" s="21">
        <f t="shared" si="104"/>
        <v>0</v>
      </c>
      <c r="K266" s="21">
        <f t="shared" si="104"/>
        <v>0</v>
      </c>
      <c r="L266" s="21">
        <f t="shared" si="104"/>
        <v>2</v>
      </c>
      <c r="M266" s="21">
        <f t="shared" si="104"/>
        <v>0</v>
      </c>
      <c r="N266" s="21">
        <f t="shared" si="104"/>
        <v>1</v>
      </c>
      <c r="O266" s="21">
        <f t="shared" si="104"/>
        <v>0</v>
      </c>
      <c r="P266" s="21">
        <f t="shared" si="104"/>
        <v>1</v>
      </c>
      <c r="Q266" s="21">
        <f t="shared" si="104"/>
        <v>1</v>
      </c>
      <c r="R266" s="21">
        <f t="shared" si="104"/>
        <v>0</v>
      </c>
      <c r="S266" s="21">
        <f t="shared" si="104"/>
        <v>0</v>
      </c>
      <c r="T266" s="21">
        <f t="shared" si="104"/>
        <v>1</v>
      </c>
      <c r="U266" s="21">
        <f t="shared" si="104"/>
        <v>0</v>
      </c>
      <c r="V266" s="21">
        <f t="shared" si="104"/>
        <v>1</v>
      </c>
      <c r="W266" s="21">
        <f t="shared" si="104"/>
        <v>0</v>
      </c>
      <c r="X266" s="21">
        <f t="shared" si="104"/>
        <v>1</v>
      </c>
      <c r="Y266" s="21">
        <f t="shared" si="104"/>
        <v>0</v>
      </c>
      <c r="Z266" s="21">
        <f t="shared" si="104"/>
        <v>1</v>
      </c>
      <c r="AA266" s="21">
        <f t="shared" si="104"/>
        <v>0</v>
      </c>
      <c r="AB266" s="21">
        <f t="shared" si="104"/>
        <v>1</v>
      </c>
      <c r="AC266" s="21">
        <f t="shared" si="104"/>
        <v>0</v>
      </c>
      <c r="AD266" s="21">
        <f t="shared" si="104"/>
        <v>1</v>
      </c>
      <c r="AE266" s="21">
        <f t="shared" si="104"/>
        <v>0</v>
      </c>
      <c r="AF266" s="21">
        <f t="shared" si="104"/>
        <v>3</v>
      </c>
      <c r="AG266" s="21">
        <f t="shared" si="104"/>
        <v>0</v>
      </c>
      <c r="AH266" s="21">
        <f t="shared" si="104"/>
        <v>0</v>
      </c>
      <c r="AI266" s="21">
        <f t="shared" si="104"/>
        <v>1</v>
      </c>
      <c r="AJ266" s="21">
        <f aca="true" t="shared" si="105" ref="AJ266:AZ266">SUM(AJ265,AJ262)</f>
        <v>1</v>
      </c>
      <c r="AK266" s="21">
        <f t="shared" si="105"/>
        <v>0</v>
      </c>
      <c r="AL266" s="21">
        <f t="shared" si="105"/>
        <v>0</v>
      </c>
      <c r="AM266" s="21">
        <f t="shared" si="105"/>
        <v>0</v>
      </c>
      <c r="AN266" s="21">
        <f t="shared" si="105"/>
        <v>0</v>
      </c>
      <c r="AO266" s="21">
        <f t="shared" si="105"/>
        <v>0</v>
      </c>
      <c r="AP266" s="21">
        <f t="shared" si="105"/>
        <v>1</v>
      </c>
      <c r="AQ266" s="21">
        <f t="shared" si="105"/>
        <v>0</v>
      </c>
      <c r="AR266" s="21">
        <f t="shared" si="105"/>
        <v>0</v>
      </c>
      <c r="AS266" s="21">
        <f t="shared" si="105"/>
        <v>0</v>
      </c>
      <c r="AT266" s="21">
        <f t="shared" si="105"/>
        <v>0</v>
      </c>
      <c r="AU266" s="21">
        <f t="shared" si="105"/>
        <v>0</v>
      </c>
      <c r="AV266" s="21">
        <f t="shared" si="105"/>
        <v>1</v>
      </c>
      <c r="AW266" s="21">
        <f t="shared" si="105"/>
        <v>0</v>
      </c>
      <c r="AX266" s="21">
        <f t="shared" si="105"/>
        <v>0</v>
      </c>
      <c r="AY266" s="21">
        <f t="shared" si="105"/>
        <v>0</v>
      </c>
      <c r="AZ266" s="21">
        <f t="shared" si="105"/>
        <v>0</v>
      </c>
    </row>
    <row r="267" spans="1:52" s="4" customFormat="1" ht="10.5">
      <c r="A267" s="23"/>
      <c r="B267" s="32"/>
      <c r="C267" s="2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1:52" s="4" customFormat="1" ht="10.5">
      <c r="A268" s="9">
        <v>194</v>
      </c>
      <c r="B268" s="27" t="s">
        <v>253</v>
      </c>
      <c r="C268" s="12">
        <v>298</v>
      </c>
      <c r="D268" s="11">
        <v>3</v>
      </c>
      <c r="E268" s="11">
        <v>1</v>
      </c>
      <c r="F268" s="11">
        <v>2</v>
      </c>
      <c r="G268" s="11">
        <v>0</v>
      </c>
      <c r="H268" s="11">
        <v>4</v>
      </c>
      <c r="I268" s="11">
        <v>1</v>
      </c>
      <c r="J268" s="11">
        <v>0</v>
      </c>
      <c r="K268" s="11">
        <v>2</v>
      </c>
      <c r="L268" s="11">
        <v>0</v>
      </c>
      <c r="M268" s="11">
        <v>2</v>
      </c>
      <c r="N268" s="11">
        <v>0</v>
      </c>
      <c r="O268" s="11">
        <v>0</v>
      </c>
      <c r="P268" s="11">
        <v>1</v>
      </c>
      <c r="Q268" s="11">
        <v>0</v>
      </c>
      <c r="R268" s="11">
        <v>0</v>
      </c>
      <c r="S268" s="11">
        <v>13</v>
      </c>
      <c r="T268" s="11">
        <v>0</v>
      </c>
      <c r="U268" s="11">
        <v>2</v>
      </c>
      <c r="V268" s="11">
        <v>2</v>
      </c>
      <c r="W268" s="11">
        <v>0</v>
      </c>
      <c r="X268" s="11">
        <v>0</v>
      </c>
      <c r="Y268" s="11">
        <v>1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6</v>
      </c>
      <c r="AF268" s="11">
        <v>0</v>
      </c>
      <c r="AG268" s="11">
        <v>1</v>
      </c>
      <c r="AH268" s="11">
        <v>0</v>
      </c>
      <c r="AI268" s="11">
        <v>1</v>
      </c>
      <c r="AJ268" s="11">
        <v>3</v>
      </c>
      <c r="AK268" s="11">
        <v>1</v>
      </c>
      <c r="AL268" s="11">
        <v>0</v>
      </c>
      <c r="AM268" s="11">
        <v>0</v>
      </c>
      <c r="AN268" s="11">
        <v>0</v>
      </c>
      <c r="AO268" s="11">
        <v>0</v>
      </c>
      <c r="AP268" s="11">
        <v>11</v>
      </c>
      <c r="AQ268" s="11">
        <v>0</v>
      </c>
      <c r="AR268" s="11">
        <v>0</v>
      </c>
      <c r="AS268" s="11">
        <v>1</v>
      </c>
      <c r="AT268" s="11">
        <v>1</v>
      </c>
      <c r="AU268" s="11">
        <v>0</v>
      </c>
      <c r="AV268" s="11">
        <v>6</v>
      </c>
      <c r="AW268" s="11">
        <v>0</v>
      </c>
      <c r="AX268" s="11">
        <v>0</v>
      </c>
      <c r="AY268" s="11">
        <v>0</v>
      </c>
      <c r="AZ268" s="11">
        <v>0</v>
      </c>
    </row>
    <row r="269" spans="1:52" s="4" customFormat="1" ht="10.5">
      <c r="A269" s="9">
        <v>195</v>
      </c>
      <c r="B269" s="13" t="s">
        <v>254</v>
      </c>
      <c r="C269" s="12">
        <v>279</v>
      </c>
      <c r="D269" s="11">
        <v>0</v>
      </c>
      <c r="E269" s="11">
        <v>1</v>
      </c>
      <c r="F269" s="11">
        <v>2</v>
      </c>
      <c r="G269" s="11">
        <v>1</v>
      </c>
      <c r="H269" s="11">
        <v>2</v>
      </c>
      <c r="I269" s="11">
        <v>2</v>
      </c>
      <c r="J269" s="11">
        <v>0</v>
      </c>
      <c r="K269" s="11">
        <v>0</v>
      </c>
      <c r="L269" s="11">
        <v>1</v>
      </c>
      <c r="M269" s="11">
        <v>0</v>
      </c>
      <c r="N269" s="11">
        <v>0</v>
      </c>
      <c r="O269" s="11">
        <v>1</v>
      </c>
      <c r="P269" s="11">
        <v>1</v>
      </c>
      <c r="Q269" s="11">
        <v>0</v>
      </c>
      <c r="R269" s="11">
        <v>0</v>
      </c>
      <c r="S269" s="11">
        <v>6</v>
      </c>
      <c r="T269" s="11">
        <v>0</v>
      </c>
      <c r="U269" s="11">
        <v>1</v>
      </c>
      <c r="V269" s="11">
        <v>1</v>
      </c>
      <c r="W269" s="11">
        <v>0</v>
      </c>
      <c r="X269" s="11">
        <v>1</v>
      </c>
      <c r="Y269" s="11">
        <v>0</v>
      </c>
      <c r="Z269" s="11">
        <v>0</v>
      </c>
      <c r="AA269" s="11">
        <v>1</v>
      </c>
      <c r="AB269" s="11">
        <v>0</v>
      </c>
      <c r="AC269" s="11">
        <v>1</v>
      </c>
      <c r="AD269" s="11">
        <v>1</v>
      </c>
      <c r="AE269" s="11">
        <v>0</v>
      </c>
      <c r="AF269" s="11">
        <v>0</v>
      </c>
      <c r="AG269" s="11">
        <v>0</v>
      </c>
      <c r="AH269" s="11">
        <v>0</v>
      </c>
      <c r="AI269" s="11">
        <v>1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1</v>
      </c>
      <c r="AP269" s="11">
        <v>5</v>
      </c>
      <c r="AQ269" s="11">
        <v>0</v>
      </c>
      <c r="AR269" s="11">
        <v>0</v>
      </c>
      <c r="AS269" s="11">
        <v>7</v>
      </c>
      <c r="AT269" s="11">
        <v>0</v>
      </c>
      <c r="AU269" s="11">
        <v>0</v>
      </c>
      <c r="AV269" s="11">
        <v>4</v>
      </c>
      <c r="AW269" s="11">
        <v>0</v>
      </c>
      <c r="AX269" s="11">
        <v>0</v>
      </c>
      <c r="AY269" s="11">
        <v>1</v>
      </c>
      <c r="AZ269" s="11">
        <v>0</v>
      </c>
    </row>
    <row r="270" spans="1:52" s="4" customFormat="1" ht="10.5">
      <c r="A270" s="9">
        <v>196</v>
      </c>
      <c r="B270" s="13" t="s">
        <v>255</v>
      </c>
      <c r="C270" s="12">
        <v>292</v>
      </c>
      <c r="D270" s="11">
        <v>2</v>
      </c>
      <c r="E270" s="11">
        <v>1</v>
      </c>
      <c r="F270" s="11">
        <v>0</v>
      </c>
      <c r="G270" s="11">
        <v>1</v>
      </c>
      <c r="H270" s="11">
        <v>3</v>
      </c>
      <c r="I270" s="11">
        <v>1</v>
      </c>
      <c r="J270" s="11">
        <v>0</v>
      </c>
      <c r="K270" s="11">
        <v>1</v>
      </c>
      <c r="L270" s="11">
        <v>1</v>
      </c>
      <c r="M270" s="11">
        <v>0</v>
      </c>
      <c r="N270" s="11">
        <v>1</v>
      </c>
      <c r="O270" s="11">
        <v>0</v>
      </c>
      <c r="P270" s="11">
        <v>0</v>
      </c>
      <c r="Q270" s="11">
        <v>0</v>
      </c>
      <c r="R270" s="11">
        <v>0</v>
      </c>
      <c r="S270" s="11">
        <v>15</v>
      </c>
      <c r="T270" s="11">
        <v>0</v>
      </c>
      <c r="U270" s="11">
        <v>0</v>
      </c>
      <c r="V270" s="11">
        <v>3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1</v>
      </c>
      <c r="AC270" s="11">
        <v>0</v>
      </c>
      <c r="AD270" s="11">
        <v>2</v>
      </c>
      <c r="AE270" s="11">
        <v>1</v>
      </c>
      <c r="AF270" s="11">
        <v>1</v>
      </c>
      <c r="AG270" s="11">
        <v>1</v>
      </c>
      <c r="AH270" s="11">
        <v>0</v>
      </c>
      <c r="AI270" s="11">
        <v>2</v>
      </c>
      <c r="AJ270" s="11">
        <v>1</v>
      </c>
      <c r="AK270" s="11">
        <v>0</v>
      </c>
      <c r="AL270" s="11">
        <v>0</v>
      </c>
      <c r="AM270" s="11">
        <v>0</v>
      </c>
      <c r="AN270" s="11">
        <v>1</v>
      </c>
      <c r="AO270" s="11">
        <v>1</v>
      </c>
      <c r="AP270" s="11">
        <v>8</v>
      </c>
      <c r="AQ270" s="11">
        <v>0</v>
      </c>
      <c r="AR270" s="11">
        <v>0</v>
      </c>
      <c r="AS270" s="11">
        <v>2</v>
      </c>
      <c r="AT270" s="11">
        <v>0</v>
      </c>
      <c r="AU270" s="11">
        <v>0</v>
      </c>
      <c r="AV270" s="11">
        <v>7</v>
      </c>
      <c r="AW270" s="11">
        <v>0</v>
      </c>
      <c r="AX270" s="11">
        <v>0</v>
      </c>
      <c r="AY270" s="11">
        <v>0</v>
      </c>
      <c r="AZ270" s="11">
        <v>0</v>
      </c>
    </row>
    <row r="271" spans="1:52" s="4" customFormat="1" ht="10.5">
      <c r="A271" s="9">
        <v>197</v>
      </c>
      <c r="B271" s="13" t="s">
        <v>256</v>
      </c>
      <c r="C271" s="12">
        <v>300</v>
      </c>
      <c r="D271" s="11">
        <v>1</v>
      </c>
      <c r="E271" s="11">
        <v>0</v>
      </c>
      <c r="F271" s="11">
        <v>1</v>
      </c>
      <c r="G271" s="11">
        <v>1</v>
      </c>
      <c r="H271" s="11">
        <v>4</v>
      </c>
      <c r="I271" s="11">
        <v>0</v>
      </c>
      <c r="J271" s="11">
        <v>0</v>
      </c>
      <c r="K271" s="11">
        <v>1</v>
      </c>
      <c r="L271" s="11">
        <v>1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9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1</v>
      </c>
      <c r="AA271" s="11">
        <v>0</v>
      </c>
      <c r="AB271" s="11">
        <v>0</v>
      </c>
      <c r="AC271" s="11">
        <v>0</v>
      </c>
      <c r="AD271" s="11">
        <v>1</v>
      </c>
      <c r="AE271" s="11">
        <v>0</v>
      </c>
      <c r="AF271" s="11">
        <v>0</v>
      </c>
      <c r="AG271" s="11">
        <v>0</v>
      </c>
      <c r="AH271" s="11">
        <v>1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4</v>
      </c>
      <c r="AQ271" s="11">
        <v>0</v>
      </c>
      <c r="AR271" s="11">
        <v>1</v>
      </c>
      <c r="AS271" s="11">
        <v>0</v>
      </c>
      <c r="AT271" s="11">
        <v>0</v>
      </c>
      <c r="AU271" s="11">
        <v>0</v>
      </c>
      <c r="AV271" s="11">
        <v>6</v>
      </c>
      <c r="AW271" s="11">
        <v>0</v>
      </c>
      <c r="AX271" s="11">
        <v>0</v>
      </c>
      <c r="AY271" s="11">
        <v>1</v>
      </c>
      <c r="AZ271" s="11">
        <v>0</v>
      </c>
    </row>
    <row r="272" spans="1:52" s="4" customFormat="1" ht="10.5">
      <c r="A272" s="9">
        <v>198</v>
      </c>
      <c r="B272" s="13" t="s">
        <v>257</v>
      </c>
      <c r="C272" s="12">
        <v>291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3</v>
      </c>
      <c r="J272" s="11">
        <v>4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11</v>
      </c>
      <c r="T272" s="11">
        <v>1</v>
      </c>
      <c r="U272" s="11">
        <v>1</v>
      </c>
      <c r="V272" s="11">
        <v>2</v>
      </c>
      <c r="W272" s="11">
        <v>0</v>
      </c>
      <c r="X272" s="11">
        <v>0</v>
      </c>
      <c r="Y272" s="11">
        <v>0</v>
      </c>
      <c r="Z272" s="11">
        <v>0</v>
      </c>
      <c r="AA272" s="11">
        <v>1</v>
      </c>
      <c r="AB272" s="11">
        <v>0</v>
      </c>
      <c r="AC272" s="11">
        <v>0</v>
      </c>
      <c r="AD272" s="11">
        <v>0</v>
      </c>
      <c r="AE272" s="11">
        <v>2</v>
      </c>
      <c r="AF272" s="11">
        <v>0</v>
      </c>
      <c r="AG272" s="11">
        <v>0</v>
      </c>
      <c r="AH272" s="11">
        <v>1</v>
      </c>
      <c r="AI272" s="11">
        <v>2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6</v>
      </c>
      <c r="AQ272" s="11">
        <v>0</v>
      </c>
      <c r="AR272" s="11">
        <v>0</v>
      </c>
      <c r="AS272" s="11">
        <v>3</v>
      </c>
      <c r="AT272" s="11">
        <v>0</v>
      </c>
      <c r="AU272" s="11">
        <v>2</v>
      </c>
      <c r="AV272" s="11">
        <v>3</v>
      </c>
      <c r="AW272" s="11">
        <v>0</v>
      </c>
      <c r="AX272" s="11">
        <v>1</v>
      </c>
      <c r="AY272" s="11">
        <v>0</v>
      </c>
      <c r="AZ272" s="11">
        <v>1</v>
      </c>
    </row>
    <row r="273" spans="1:52" s="4" customFormat="1" ht="10.5">
      <c r="A273" s="9">
        <v>199</v>
      </c>
      <c r="B273" s="13" t="s">
        <v>258</v>
      </c>
      <c r="C273" s="12">
        <v>270</v>
      </c>
      <c r="D273" s="11">
        <v>1</v>
      </c>
      <c r="E273" s="11">
        <v>0</v>
      </c>
      <c r="F273" s="11">
        <v>0</v>
      </c>
      <c r="G273" s="11">
        <v>1</v>
      </c>
      <c r="H273" s="11">
        <v>1</v>
      </c>
      <c r="I273" s="11">
        <v>1</v>
      </c>
      <c r="J273" s="11">
        <v>2</v>
      </c>
      <c r="K273" s="11">
        <v>2</v>
      </c>
      <c r="L273" s="11">
        <v>0</v>
      </c>
      <c r="M273" s="11">
        <v>1</v>
      </c>
      <c r="N273" s="11">
        <v>0</v>
      </c>
      <c r="O273" s="11">
        <v>0</v>
      </c>
      <c r="P273" s="11">
        <v>0</v>
      </c>
      <c r="Q273" s="11">
        <v>0</v>
      </c>
      <c r="R273" s="11">
        <v>5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1</v>
      </c>
      <c r="Y273" s="11">
        <v>0</v>
      </c>
      <c r="Z273" s="11">
        <v>0</v>
      </c>
      <c r="AA273" s="11">
        <v>1</v>
      </c>
      <c r="AB273" s="11">
        <v>0</v>
      </c>
      <c r="AC273" s="11">
        <v>1</v>
      </c>
      <c r="AD273" s="11">
        <v>0</v>
      </c>
      <c r="AE273" s="11">
        <v>1</v>
      </c>
      <c r="AF273" s="11">
        <v>0</v>
      </c>
      <c r="AG273" s="11">
        <v>0</v>
      </c>
      <c r="AH273" s="11">
        <v>1</v>
      </c>
      <c r="AI273" s="11">
        <v>0</v>
      </c>
      <c r="AJ273" s="11">
        <v>1</v>
      </c>
      <c r="AK273" s="11">
        <v>0</v>
      </c>
      <c r="AL273" s="11">
        <v>1</v>
      </c>
      <c r="AM273" s="11">
        <v>0</v>
      </c>
      <c r="AN273" s="11">
        <v>0</v>
      </c>
      <c r="AO273" s="11">
        <v>0</v>
      </c>
      <c r="AP273" s="11">
        <v>3</v>
      </c>
      <c r="AQ273" s="11">
        <v>0</v>
      </c>
      <c r="AR273" s="11">
        <v>1</v>
      </c>
      <c r="AS273" s="11">
        <v>1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1</v>
      </c>
      <c r="AZ273" s="11">
        <v>0</v>
      </c>
    </row>
    <row r="274" spans="1:52" s="18" customFormat="1" ht="10.5">
      <c r="A274" s="14"/>
      <c r="B274" s="31" t="s">
        <v>259</v>
      </c>
      <c r="C274" s="17">
        <f aca="true" t="shared" si="106" ref="C274:AF274">SUM(C268:C273)</f>
        <v>1730</v>
      </c>
      <c r="D274" s="16">
        <f t="shared" si="106"/>
        <v>7</v>
      </c>
      <c r="E274" s="16">
        <f t="shared" si="106"/>
        <v>3</v>
      </c>
      <c r="F274" s="16">
        <f t="shared" si="106"/>
        <v>5</v>
      </c>
      <c r="G274" s="16">
        <f t="shared" si="106"/>
        <v>4</v>
      </c>
      <c r="H274" s="16">
        <f t="shared" si="106"/>
        <v>14</v>
      </c>
      <c r="I274" s="16">
        <f t="shared" si="106"/>
        <v>8</v>
      </c>
      <c r="J274" s="16">
        <f t="shared" si="106"/>
        <v>6</v>
      </c>
      <c r="K274" s="16">
        <f t="shared" si="106"/>
        <v>6</v>
      </c>
      <c r="L274" s="16">
        <f t="shared" si="106"/>
        <v>3</v>
      </c>
      <c r="M274" s="16">
        <f t="shared" si="106"/>
        <v>3</v>
      </c>
      <c r="N274" s="16">
        <f t="shared" si="106"/>
        <v>1</v>
      </c>
      <c r="O274" s="16">
        <f t="shared" si="106"/>
        <v>1</v>
      </c>
      <c r="P274" s="16">
        <f t="shared" si="106"/>
        <v>2</v>
      </c>
      <c r="Q274" s="16">
        <f t="shared" si="106"/>
        <v>0</v>
      </c>
      <c r="R274" s="16">
        <f t="shared" si="106"/>
        <v>5</v>
      </c>
      <c r="S274" s="16">
        <f t="shared" si="106"/>
        <v>54</v>
      </c>
      <c r="T274" s="16">
        <f t="shared" si="106"/>
        <v>1</v>
      </c>
      <c r="U274" s="16">
        <f t="shared" si="106"/>
        <v>4</v>
      </c>
      <c r="V274" s="16">
        <f t="shared" si="106"/>
        <v>8</v>
      </c>
      <c r="W274" s="16">
        <f t="shared" si="106"/>
        <v>0</v>
      </c>
      <c r="X274" s="16">
        <f t="shared" si="106"/>
        <v>2</v>
      </c>
      <c r="Y274" s="16">
        <f t="shared" si="106"/>
        <v>1</v>
      </c>
      <c r="Z274" s="16">
        <f t="shared" si="106"/>
        <v>1</v>
      </c>
      <c r="AA274" s="16">
        <f t="shared" si="106"/>
        <v>3</v>
      </c>
      <c r="AB274" s="16">
        <f t="shared" si="106"/>
        <v>1</v>
      </c>
      <c r="AC274" s="16">
        <f t="shared" si="106"/>
        <v>2</v>
      </c>
      <c r="AD274" s="16">
        <f t="shared" si="106"/>
        <v>4</v>
      </c>
      <c r="AE274" s="16">
        <f t="shared" si="106"/>
        <v>10</v>
      </c>
      <c r="AF274" s="16">
        <f t="shared" si="106"/>
        <v>1</v>
      </c>
      <c r="AG274" s="16">
        <f aca="true" t="shared" si="107" ref="AG274:AZ274">SUM(AG268:AG273)</f>
        <v>2</v>
      </c>
      <c r="AH274" s="16">
        <f t="shared" si="107"/>
        <v>3</v>
      </c>
      <c r="AI274" s="16">
        <f t="shared" si="107"/>
        <v>6</v>
      </c>
      <c r="AJ274" s="16">
        <f t="shared" si="107"/>
        <v>5</v>
      </c>
      <c r="AK274" s="16">
        <f t="shared" si="107"/>
        <v>1</v>
      </c>
      <c r="AL274" s="16">
        <f t="shared" si="107"/>
        <v>1</v>
      </c>
      <c r="AM274" s="16">
        <f t="shared" si="107"/>
        <v>0</v>
      </c>
      <c r="AN274" s="16">
        <f t="shared" si="107"/>
        <v>1</v>
      </c>
      <c r="AO274" s="16">
        <f t="shared" si="107"/>
        <v>2</v>
      </c>
      <c r="AP274" s="16">
        <f t="shared" si="107"/>
        <v>37</v>
      </c>
      <c r="AQ274" s="16">
        <f t="shared" si="107"/>
        <v>0</v>
      </c>
      <c r="AR274" s="16">
        <f t="shared" si="107"/>
        <v>2</v>
      </c>
      <c r="AS274" s="16">
        <f t="shared" si="107"/>
        <v>14</v>
      </c>
      <c r="AT274" s="16">
        <f t="shared" si="107"/>
        <v>1</v>
      </c>
      <c r="AU274" s="16">
        <f t="shared" si="107"/>
        <v>2</v>
      </c>
      <c r="AV274" s="16">
        <f t="shared" si="107"/>
        <v>26</v>
      </c>
      <c r="AW274" s="16">
        <f t="shared" si="107"/>
        <v>0</v>
      </c>
      <c r="AX274" s="16">
        <f t="shared" si="107"/>
        <v>1</v>
      </c>
      <c r="AY274" s="16">
        <f t="shared" si="107"/>
        <v>3</v>
      </c>
      <c r="AZ274" s="16">
        <f t="shared" si="107"/>
        <v>1</v>
      </c>
    </row>
    <row r="275" spans="1:52" s="4" customFormat="1" ht="10.5">
      <c r="A275" s="9">
        <v>200</v>
      </c>
      <c r="B275" s="33" t="s">
        <v>260</v>
      </c>
      <c r="C275" s="12">
        <v>192</v>
      </c>
      <c r="D275" s="11">
        <v>0</v>
      </c>
      <c r="E275" s="11">
        <v>0</v>
      </c>
      <c r="F275" s="11">
        <v>2</v>
      </c>
      <c r="G275" s="11">
        <v>0</v>
      </c>
      <c r="H275" s="11">
        <v>1</v>
      </c>
      <c r="I275" s="11">
        <v>0</v>
      </c>
      <c r="J275" s="11">
        <v>0</v>
      </c>
      <c r="K275" s="11">
        <v>1</v>
      </c>
      <c r="L275" s="11">
        <v>2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1</v>
      </c>
      <c r="S275" s="11">
        <v>0</v>
      </c>
      <c r="T275" s="11">
        <v>0</v>
      </c>
      <c r="U275" s="11">
        <v>1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1</v>
      </c>
      <c r="AD275" s="11">
        <v>3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1</v>
      </c>
      <c r="AM275" s="11">
        <v>5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1">
        <v>0</v>
      </c>
    </row>
    <row r="276" spans="1:52" s="4" customFormat="1" ht="10.5">
      <c r="A276" s="9">
        <v>201</v>
      </c>
      <c r="B276" s="13" t="s">
        <v>261</v>
      </c>
      <c r="C276" s="12">
        <v>136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3</v>
      </c>
      <c r="J276" s="11">
        <v>0</v>
      </c>
      <c r="K276" s="11">
        <v>0</v>
      </c>
      <c r="L276" s="11">
        <v>0</v>
      </c>
      <c r="M276" s="11">
        <v>1</v>
      </c>
      <c r="N276" s="11">
        <v>0</v>
      </c>
      <c r="O276" s="11">
        <v>1</v>
      </c>
      <c r="P276" s="11">
        <v>0</v>
      </c>
      <c r="Q276" s="11">
        <v>0</v>
      </c>
      <c r="R276" s="11">
        <v>0</v>
      </c>
      <c r="S276" s="11">
        <v>6</v>
      </c>
      <c r="T276" s="11">
        <v>0</v>
      </c>
      <c r="U276" s="11">
        <v>0</v>
      </c>
      <c r="V276" s="11">
        <v>1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1</v>
      </c>
      <c r="AK276" s="11">
        <v>0</v>
      </c>
      <c r="AL276" s="11">
        <v>0</v>
      </c>
      <c r="AM276" s="11">
        <v>0</v>
      </c>
      <c r="AN276" s="11">
        <v>0</v>
      </c>
      <c r="AO276" s="11">
        <v>1</v>
      </c>
      <c r="AP276" s="11">
        <v>2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1">
        <v>0</v>
      </c>
      <c r="AX276" s="11">
        <v>0</v>
      </c>
      <c r="AY276" s="11">
        <v>0</v>
      </c>
      <c r="AZ276" s="11">
        <v>0</v>
      </c>
    </row>
    <row r="277" spans="1:52" s="4" customFormat="1" ht="10.5">
      <c r="A277" s="9">
        <v>202</v>
      </c>
      <c r="B277" s="13" t="s">
        <v>262</v>
      </c>
      <c r="C277" s="12">
        <v>249</v>
      </c>
      <c r="D277" s="11">
        <v>0</v>
      </c>
      <c r="E277" s="11">
        <v>0</v>
      </c>
      <c r="F277" s="11">
        <v>1</v>
      </c>
      <c r="G277" s="11">
        <v>0</v>
      </c>
      <c r="H277" s="11">
        <v>0</v>
      </c>
      <c r="I277" s="11">
        <v>8</v>
      </c>
      <c r="J277" s="11">
        <v>0</v>
      </c>
      <c r="K277" s="11">
        <v>1</v>
      </c>
      <c r="L277" s="11">
        <v>1</v>
      </c>
      <c r="M277" s="11">
        <v>0</v>
      </c>
      <c r="N277" s="11">
        <v>0</v>
      </c>
      <c r="O277" s="11">
        <v>0</v>
      </c>
      <c r="P277" s="11">
        <v>0</v>
      </c>
      <c r="Q277" s="11">
        <v>1</v>
      </c>
      <c r="R277" s="11">
        <v>1</v>
      </c>
      <c r="S277" s="11">
        <v>22</v>
      </c>
      <c r="T277" s="11">
        <v>0</v>
      </c>
      <c r="U277" s="11">
        <v>0</v>
      </c>
      <c r="V277" s="11">
        <v>4</v>
      </c>
      <c r="W277" s="11">
        <v>0</v>
      </c>
      <c r="X277" s="11">
        <v>1</v>
      </c>
      <c r="Y277" s="11">
        <v>0</v>
      </c>
      <c r="Z277" s="11">
        <v>0</v>
      </c>
      <c r="AA277" s="11">
        <v>0</v>
      </c>
      <c r="AB277" s="11">
        <v>0</v>
      </c>
      <c r="AC277" s="11">
        <v>1</v>
      </c>
      <c r="AD277" s="11">
        <v>0</v>
      </c>
      <c r="AE277" s="11">
        <v>4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6</v>
      </c>
      <c r="AQ277" s="11">
        <v>0</v>
      </c>
      <c r="AR277" s="11">
        <v>0</v>
      </c>
      <c r="AS277" s="11">
        <v>0</v>
      </c>
      <c r="AT277" s="11">
        <v>0</v>
      </c>
      <c r="AU277" s="11">
        <v>0</v>
      </c>
      <c r="AV277" s="11">
        <v>36</v>
      </c>
      <c r="AW277" s="11">
        <v>0</v>
      </c>
      <c r="AX277" s="11">
        <v>0</v>
      </c>
      <c r="AY277" s="11">
        <v>0</v>
      </c>
      <c r="AZ277" s="11">
        <v>0</v>
      </c>
    </row>
    <row r="278" spans="1:52" s="4" customFormat="1" ht="10.5">
      <c r="A278" s="9">
        <v>203</v>
      </c>
      <c r="B278" s="13" t="s">
        <v>263</v>
      </c>
      <c r="C278" s="12">
        <v>235</v>
      </c>
      <c r="D278" s="11">
        <v>0</v>
      </c>
      <c r="E278" s="11">
        <v>0</v>
      </c>
      <c r="F278" s="11">
        <v>0</v>
      </c>
      <c r="G278" s="11">
        <v>1</v>
      </c>
      <c r="H278" s="11">
        <v>3</v>
      </c>
      <c r="I278" s="11">
        <v>5</v>
      </c>
      <c r="J278" s="11">
        <v>0</v>
      </c>
      <c r="K278" s="11">
        <v>0</v>
      </c>
      <c r="L278" s="11">
        <v>2</v>
      </c>
      <c r="M278" s="11">
        <v>0</v>
      </c>
      <c r="N278" s="11">
        <v>0</v>
      </c>
      <c r="O278" s="11">
        <v>1</v>
      </c>
      <c r="P278" s="11">
        <v>0</v>
      </c>
      <c r="Q278" s="11">
        <v>4</v>
      </c>
      <c r="R278" s="11">
        <v>0</v>
      </c>
      <c r="S278" s="11">
        <v>16</v>
      </c>
      <c r="T278" s="11">
        <v>0</v>
      </c>
      <c r="U278" s="11">
        <v>0</v>
      </c>
      <c r="V278" s="11">
        <v>5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1</v>
      </c>
      <c r="AE278" s="11">
        <v>1</v>
      </c>
      <c r="AF278" s="11">
        <v>0</v>
      </c>
      <c r="AG278" s="11">
        <v>0</v>
      </c>
      <c r="AH278" s="11">
        <v>0</v>
      </c>
      <c r="AI278" s="11">
        <v>1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1</v>
      </c>
      <c r="AQ278" s="11">
        <v>0</v>
      </c>
      <c r="AR278" s="11">
        <v>1</v>
      </c>
      <c r="AS278" s="11">
        <v>0</v>
      </c>
      <c r="AT278" s="11">
        <v>0</v>
      </c>
      <c r="AU278" s="11">
        <v>0</v>
      </c>
      <c r="AV278" s="11">
        <v>16</v>
      </c>
      <c r="AW278" s="11">
        <v>0</v>
      </c>
      <c r="AX278" s="11">
        <v>0</v>
      </c>
      <c r="AY278" s="11">
        <v>0</v>
      </c>
      <c r="AZ278" s="11">
        <v>0</v>
      </c>
    </row>
    <row r="279" spans="1:52" s="4" customFormat="1" ht="10.5">
      <c r="A279" s="9">
        <v>204</v>
      </c>
      <c r="B279" s="13" t="s">
        <v>264</v>
      </c>
      <c r="C279" s="12">
        <v>241</v>
      </c>
      <c r="D279" s="11">
        <v>0</v>
      </c>
      <c r="E279" s="11">
        <v>0</v>
      </c>
      <c r="F279" s="11">
        <v>2</v>
      </c>
      <c r="G279" s="11">
        <v>0</v>
      </c>
      <c r="H279" s="11">
        <v>0</v>
      </c>
      <c r="I279" s="11">
        <v>7</v>
      </c>
      <c r="J279" s="11">
        <v>3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2</v>
      </c>
      <c r="R279" s="11">
        <v>0</v>
      </c>
      <c r="S279" s="11">
        <v>22</v>
      </c>
      <c r="T279" s="11">
        <v>0</v>
      </c>
      <c r="U279" s="11">
        <v>0</v>
      </c>
      <c r="V279" s="11">
        <v>7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1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1</v>
      </c>
      <c r="AM279" s="11">
        <v>1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29</v>
      </c>
      <c r="AW279" s="11">
        <v>0</v>
      </c>
      <c r="AX279" s="11">
        <v>0</v>
      </c>
      <c r="AY279" s="11">
        <v>0</v>
      </c>
      <c r="AZ279" s="11">
        <v>0</v>
      </c>
    </row>
    <row r="280" spans="1:52" s="18" customFormat="1" ht="10.5">
      <c r="A280" s="14"/>
      <c r="B280" s="31" t="s">
        <v>265</v>
      </c>
      <c r="C280" s="17">
        <f>+C277+C278+C279</f>
        <v>725</v>
      </c>
      <c r="D280" s="16">
        <f aca="true" t="shared" si="108" ref="D280:AI280">SUM(D275:D279)</f>
        <v>0</v>
      </c>
      <c r="E280" s="16">
        <f t="shared" si="108"/>
        <v>0</v>
      </c>
      <c r="F280" s="16">
        <f t="shared" si="108"/>
        <v>5</v>
      </c>
      <c r="G280" s="16">
        <f t="shared" si="108"/>
        <v>1</v>
      </c>
      <c r="H280" s="16">
        <f t="shared" si="108"/>
        <v>4</v>
      </c>
      <c r="I280" s="16">
        <f t="shared" si="108"/>
        <v>23</v>
      </c>
      <c r="J280" s="16">
        <f t="shared" si="108"/>
        <v>3</v>
      </c>
      <c r="K280" s="16">
        <f t="shared" si="108"/>
        <v>2</v>
      </c>
      <c r="L280" s="16">
        <f t="shared" si="108"/>
        <v>5</v>
      </c>
      <c r="M280" s="16">
        <f t="shared" si="108"/>
        <v>1</v>
      </c>
      <c r="N280" s="16">
        <f t="shared" si="108"/>
        <v>0</v>
      </c>
      <c r="O280" s="16">
        <f t="shared" si="108"/>
        <v>2</v>
      </c>
      <c r="P280" s="16">
        <f t="shared" si="108"/>
        <v>0</v>
      </c>
      <c r="Q280" s="16">
        <f t="shared" si="108"/>
        <v>7</v>
      </c>
      <c r="R280" s="16">
        <f t="shared" si="108"/>
        <v>2</v>
      </c>
      <c r="S280" s="16">
        <f t="shared" si="108"/>
        <v>66</v>
      </c>
      <c r="T280" s="16">
        <f t="shared" si="108"/>
        <v>0</v>
      </c>
      <c r="U280" s="16">
        <f t="shared" si="108"/>
        <v>1</v>
      </c>
      <c r="V280" s="16">
        <f t="shared" si="108"/>
        <v>17</v>
      </c>
      <c r="W280" s="16">
        <f t="shared" si="108"/>
        <v>0</v>
      </c>
      <c r="X280" s="16">
        <f t="shared" si="108"/>
        <v>1</v>
      </c>
      <c r="Y280" s="16">
        <f t="shared" si="108"/>
        <v>0</v>
      </c>
      <c r="Z280" s="16">
        <f t="shared" si="108"/>
        <v>0</v>
      </c>
      <c r="AA280" s="16">
        <f t="shared" si="108"/>
        <v>0</v>
      </c>
      <c r="AB280" s="16">
        <f t="shared" si="108"/>
        <v>0</v>
      </c>
      <c r="AC280" s="16">
        <f t="shared" si="108"/>
        <v>2</v>
      </c>
      <c r="AD280" s="16">
        <f t="shared" si="108"/>
        <v>4</v>
      </c>
      <c r="AE280" s="16">
        <f t="shared" si="108"/>
        <v>5</v>
      </c>
      <c r="AF280" s="16">
        <f t="shared" si="108"/>
        <v>1</v>
      </c>
      <c r="AG280" s="16">
        <f t="shared" si="108"/>
        <v>0</v>
      </c>
      <c r="AH280" s="16">
        <f t="shared" si="108"/>
        <v>0</v>
      </c>
      <c r="AI280" s="16">
        <f t="shared" si="108"/>
        <v>1</v>
      </c>
      <c r="AJ280" s="16">
        <f aca="true" t="shared" si="109" ref="AJ280:AZ280">SUM(AJ275:AJ279)</f>
        <v>1</v>
      </c>
      <c r="AK280" s="16">
        <f t="shared" si="109"/>
        <v>0</v>
      </c>
      <c r="AL280" s="16">
        <f t="shared" si="109"/>
        <v>2</v>
      </c>
      <c r="AM280" s="16">
        <f t="shared" si="109"/>
        <v>6</v>
      </c>
      <c r="AN280" s="16">
        <f t="shared" si="109"/>
        <v>0</v>
      </c>
      <c r="AO280" s="16">
        <f t="shared" si="109"/>
        <v>1</v>
      </c>
      <c r="AP280" s="16">
        <f t="shared" si="109"/>
        <v>9</v>
      </c>
      <c r="AQ280" s="16">
        <f t="shared" si="109"/>
        <v>0</v>
      </c>
      <c r="AR280" s="16">
        <f t="shared" si="109"/>
        <v>1</v>
      </c>
      <c r="AS280" s="16">
        <f t="shared" si="109"/>
        <v>0</v>
      </c>
      <c r="AT280" s="16">
        <f t="shared" si="109"/>
        <v>0</v>
      </c>
      <c r="AU280" s="16">
        <f t="shared" si="109"/>
        <v>0</v>
      </c>
      <c r="AV280" s="16">
        <f t="shared" si="109"/>
        <v>81</v>
      </c>
      <c r="AW280" s="16">
        <f t="shared" si="109"/>
        <v>0</v>
      </c>
      <c r="AX280" s="16">
        <f t="shared" si="109"/>
        <v>0</v>
      </c>
      <c r="AY280" s="16">
        <f t="shared" si="109"/>
        <v>0</v>
      </c>
      <c r="AZ280" s="16">
        <f t="shared" si="109"/>
        <v>0</v>
      </c>
    </row>
    <row r="281" spans="1:52" s="4" customFormat="1" ht="10.5">
      <c r="A281" s="9">
        <v>205</v>
      </c>
      <c r="B281" s="13" t="s">
        <v>266</v>
      </c>
      <c r="C281" s="12">
        <v>195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17</v>
      </c>
      <c r="AQ281" s="11">
        <v>0</v>
      </c>
      <c r="AR281" s="11">
        <v>0</v>
      </c>
      <c r="AS281" s="11">
        <v>1</v>
      </c>
      <c r="AT281" s="11">
        <v>0</v>
      </c>
      <c r="AU281" s="11">
        <v>0</v>
      </c>
      <c r="AV281" s="11">
        <v>11</v>
      </c>
      <c r="AW281" s="11">
        <v>0</v>
      </c>
      <c r="AX281" s="11">
        <v>0</v>
      </c>
      <c r="AY281" s="11">
        <v>0</v>
      </c>
      <c r="AZ281" s="11">
        <v>0</v>
      </c>
    </row>
    <row r="282" spans="1:52" s="4" customFormat="1" ht="10.5">
      <c r="A282" s="9">
        <v>206</v>
      </c>
      <c r="B282" s="13" t="s">
        <v>267</v>
      </c>
      <c r="C282" s="12">
        <v>322</v>
      </c>
      <c r="D282" s="11">
        <v>1</v>
      </c>
      <c r="E282" s="11">
        <v>0</v>
      </c>
      <c r="F282" s="11">
        <v>6</v>
      </c>
      <c r="G282" s="11">
        <v>1</v>
      </c>
      <c r="H282" s="11">
        <v>1</v>
      </c>
      <c r="I282" s="11">
        <v>2</v>
      </c>
      <c r="J282" s="11">
        <v>1</v>
      </c>
      <c r="K282" s="11">
        <v>1</v>
      </c>
      <c r="L282" s="11">
        <v>0</v>
      </c>
      <c r="M282" s="11">
        <v>0</v>
      </c>
      <c r="N282" s="11">
        <v>2</v>
      </c>
      <c r="O282" s="11">
        <v>1</v>
      </c>
      <c r="P282" s="11">
        <v>1</v>
      </c>
      <c r="Q282" s="11">
        <v>0</v>
      </c>
      <c r="R282" s="11">
        <v>2</v>
      </c>
      <c r="S282" s="11">
        <v>17</v>
      </c>
      <c r="T282" s="11">
        <v>1</v>
      </c>
      <c r="U282" s="11">
        <v>0</v>
      </c>
      <c r="V282" s="11">
        <v>5</v>
      </c>
      <c r="W282" s="11">
        <v>1</v>
      </c>
      <c r="X282" s="11">
        <v>0</v>
      </c>
      <c r="Y282" s="11">
        <v>0</v>
      </c>
      <c r="Z282" s="11">
        <v>1</v>
      </c>
      <c r="AA282" s="11">
        <v>0</v>
      </c>
      <c r="AB282" s="11">
        <v>0</v>
      </c>
      <c r="AC282" s="11">
        <v>0</v>
      </c>
      <c r="AD282" s="11">
        <v>0</v>
      </c>
      <c r="AE282" s="11">
        <v>4</v>
      </c>
      <c r="AF282" s="11">
        <v>0</v>
      </c>
      <c r="AG282" s="11">
        <v>0</v>
      </c>
      <c r="AH282" s="11">
        <v>1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14</v>
      </c>
      <c r="AO282" s="11">
        <v>0</v>
      </c>
      <c r="AP282" s="11">
        <v>7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4</v>
      </c>
      <c r="AW282" s="11">
        <v>0</v>
      </c>
      <c r="AX282" s="11">
        <v>0</v>
      </c>
      <c r="AY282" s="11">
        <v>0</v>
      </c>
      <c r="AZ282" s="11">
        <v>0</v>
      </c>
    </row>
    <row r="283" spans="1:52" s="4" customFormat="1" ht="10.5">
      <c r="A283" s="9">
        <v>207</v>
      </c>
      <c r="B283" s="13" t="s">
        <v>268</v>
      </c>
      <c r="C283" s="12">
        <v>347</v>
      </c>
      <c r="D283" s="11">
        <v>2</v>
      </c>
      <c r="E283" s="11">
        <v>0</v>
      </c>
      <c r="F283" s="11">
        <v>5</v>
      </c>
      <c r="G283" s="11">
        <v>0</v>
      </c>
      <c r="H283" s="11">
        <v>0</v>
      </c>
      <c r="I283" s="11">
        <v>3</v>
      </c>
      <c r="J283" s="11">
        <v>0</v>
      </c>
      <c r="K283" s="11">
        <v>2</v>
      </c>
      <c r="L283" s="11">
        <v>1</v>
      </c>
      <c r="M283" s="11">
        <v>1</v>
      </c>
      <c r="N283" s="11">
        <v>1</v>
      </c>
      <c r="O283" s="11">
        <v>0</v>
      </c>
      <c r="P283" s="11">
        <v>0</v>
      </c>
      <c r="Q283" s="11">
        <v>0</v>
      </c>
      <c r="R283" s="11">
        <v>0</v>
      </c>
      <c r="S283" s="11">
        <v>20</v>
      </c>
      <c r="T283" s="11">
        <v>0</v>
      </c>
      <c r="U283" s="11">
        <v>0</v>
      </c>
      <c r="V283" s="11">
        <v>1</v>
      </c>
      <c r="W283" s="11">
        <v>0</v>
      </c>
      <c r="X283" s="11">
        <v>1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1</v>
      </c>
      <c r="AG283" s="11">
        <v>0</v>
      </c>
      <c r="AH283" s="11">
        <v>1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16</v>
      </c>
      <c r="AO283" s="11">
        <v>0</v>
      </c>
      <c r="AP283" s="11">
        <v>14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7</v>
      </c>
      <c r="AW283" s="11">
        <v>1</v>
      </c>
      <c r="AX283" s="11">
        <v>0</v>
      </c>
      <c r="AY283" s="11">
        <v>0</v>
      </c>
      <c r="AZ283" s="11">
        <v>0</v>
      </c>
    </row>
    <row r="284" spans="1:52" s="18" customFormat="1" ht="10.5">
      <c r="A284" s="14"/>
      <c r="B284" s="31" t="s">
        <v>269</v>
      </c>
      <c r="C284" s="17">
        <f>+C282+C283</f>
        <v>669</v>
      </c>
      <c r="D284" s="16">
        <f aca="true" t="shared" si="110" ref="D284:AI284">SUM(D281:D283)</f>
        <v>3</v>
      </c>
      <c r="E284" s="16">
        <f t="shared" si="110"/>
        <v>0</v>
      </c>
      <c r="F284" s="16">
        <f t="shared" si="110"/>
        <v>11</v>
      </c>
      <c r="G284" s="16">
        <f t="shared" si="110"/>
        <v>1</v>
      </c>
      <c r="H284" s="16">
        <f t="shared" si="110"/>
        <v>1</v>
      </c>
      <c r="I284" s="16">
        <f t="shared" si="110"/>
        <v>5</v>
      </c>
      <c r="J284" s="16">
        <f t="shared" si="110"/>
        <v>1</v>
      </c>
      <c r="K284" s="16">
        <f t="shared" si="110"/>
        <v>3</v>
      </c>
      <c r="L284" s="16">
        <f t="shared" si="110"/>
        <v>1</v>
      </c>
      <c r="M284" s="16">
        <f t="shared" si="110"/>
        <v>1</v>
      </c>
      <c r="N284" s="16">
        <f t="shared" si="110"/>
        <v>3</v>
      </c>
      <c r="O284" s="16">
        <f t="shared" si="110"/>
        <v>1</v>
      </c>
      <c r="P284" s="16">
        <f t="shared" si="110"/>
        <v>1</v>
      </c>
      <c r="Q284" s="16">
        <f t="shared" si="110"/>
        <v>0</v>
      </c>
      <c r="R284" s="16">
        <f t="shared" si="110"/>
        <v>2</v>
      </c>
      <c r="S284" s="16">
        <f t="shared" si="110"/>
        <v>37</v>
      </c>
      <c r="T284" s="16">
        <f t="shared" si="110"/>
        <v>1</v>
      </c>
      <c r="U284" s="16">
        <f t="shared" si="110"/>
        <v>0</v>
      </c>
      <c r="V284" s="16">
        <f t="shared" si="110"/>
        <v>6</v>
      </c>
      <c r="W284" s="16">
        <f t="shared" si="110"/>
        <v>1</v>
      </c>
      <c r="X284" s="16">
        <f t="shared" si="110"/>
        <v>1</v>
      </c>
      <c r="Y284" s="16">
        <f t="shared" si="110"/>
        <v>0</v>
      </c>
      <c r="Z284" s="16">
        <f t="shared" si="110"/>
        <v>1</v>
      </c>
      <c r="AA284" s="16">
        <f t="shared" si="110"/>
        <v>0</v>
      </c>
      <c r="AB284" s="16">
        <f t="shared" si="110"/>
        <v>0</v>
      </c>
      <c r="AC284" s="16">
        <f t="shared" si="110"/>
        <v>0</v>
      </c>
      <c r="AD284" s="16">
        <f t="shared" si="110"/>
        <v>0</v>
      </c>
      <c r="AE284" s="16">
        <f t="shared" si="110"/>
        <v>4</v>
      </c>
      <c r="AF284" s="16">
        <f t="shared" si="110"/>
        <v>1</v>
      </c>
      <c r="AG284" s="16">
        <f t="shared" si="110"/>
        <v>0</v>
      </c>
      <c r="AH284" s="16">
        <f t="shared" si="110"/>
        <v>2</v>
      </c>
      <c r="AI284" s="16">
        <f t="shared" si="110"/>
        <v>0</v>
      </c>
      <c r="AJ284" s="16">
        <f aca="true" t="shared" si="111" ref="AJ284:AZ284">SUM(AJ281:AJ283)</f>
        <v>0</v>
      </c>
      <c r="AK284" s="16">
        <f t="shared" si="111"/>
        <v>0</v>
      </c>
      <c r="AL284" s="16">
        <f t="shared" si="111"/>
        <v>0</v>
      </c>
      <c r="AM284" s="16">
        <f t="shared" si="111"/>
        <v>0</v>
      </c>
      <c r="AN284" s="16">
        <f t="shared" si="111"/>
        <v>30</v>
      </c>
      <c r="AO284" s="16">
        <f t="shared" si="111"/>
        <v>0</v>
      </c>
      <c r="AP284" s="16">
        <f t="shared" si="111"/>
        <v>38</v>
      </c>
      <c r="AQ284" s="16">
        <f t="shared" si="111"/>
        <v>0</v>
      </c>
      <c r="AR284" s="16">
        <f t="shared" si="111"/>
        <v>0</v>
      </c>
      <c r="AS284" s="16">
        <f t="shared" si="111"/>
        <v>1</v>
      </c>
      <c r="AT284" s="16">
        <f t="shared" si="111"/>
        <v>0</v>
      </c>
      <c r="AU284" s="16">
        <f t="shared" si="111"/>
        <v>0</v>
      </c>
      <c r="AV284" s="16">
        <f t="shared" si="111"/>
        <v>22</v>
      </c>
      <c r="AW284" s="16">
        <f t="shared" si="111"/>
        <v>1</v>
      </c>
      <c r="AX284" s="16">
        <f t="shared" si="111"/>
        <v>0</v>
      </c>
      <c r="AY284" s="16">
        <f t="shared" si="111"/>
        <v>0</v>
      </c>
      <c r="AZ284" s="16">
        <f t="shared" si="111"/>
        <v>0</v>
      </c>
    </row>
    <row r="285" spans="1:52" s="4" customFormat="1" ht="10.5">
      <c r="A285" s="9">
        <v>208</v>
      </c>
      <c r="B285" s="13" t="s">
        <v>270</v>
      </c>
      <c r="C285" s="12">
        <v>308</v>
      </c>
      <c r="D285" s="11">
        <v>1</v>
      </c>
      <c r="E285" s="11">
        <v>0</v>
      </c>
      <c r="F285" s="11">
        <v>0</v>
      </c>
      <c r="G285" s="11">
        <v>0</v>
      </c>
      <c r="H285" s="11">
        <v>0</v>
      </c>
      <c r="I285" s="11">
        <v>2</v>
      </c>
      <c r="J285" s="11">
        <v>1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24</v>
      </c>
      <c r="T285" s="11">
        <v>1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1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1</v>
      </c>
      <c r="AN285" s="11">
        <v>0</v>
      </c>
      <c r="AO285" s="11">
        <v>0</v>
      </c>
      <c r="AP285" s="11">
        <v>1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1</v>
      </c>
      <c r="AW285" s="11">
        <v>0</v>
      </c>
      <c r="AX285" s="11">
        <v>0</v>
      </c>
      <c r="AY285" s="11">
        <v>0</v>
      </c>
      <c r="AZ285" s="11">
        <v>0</v>
      </c>
    </row>
    <row r="286" spans="1:52" s="4" customFormat="1" ht="10.5">
      <c r="A286" s="9">
        <v>209</v>
      </c>
      <c r="B286" s="13" t="s">
        <v>271</v>
      </c>
      <c r="C286" s="12">
        <v>258</v>
      </c>
      <c r="D286" s="11">
        <v>1</v>
      </c>
      <c r="E286" s="11">
        <v>0</v>
      </c>
      <c r="F286" s="11">
        <v>3</v>
      </c>
      <c r="G286" s="11">
        <v>1</v>
      </c>
      <c r="H286" s="11">
        <v>0</v>
      </c>
      <c r="I286" s="11">
        <v>1</v>
      </c>
      <c r="J286" s="11">
        <v>1</v>
      </c>
      <c r="K286" s="11">
        <v>0</v>
      </c>
      <c r="L286" s="11">
        <v>0</v>
      </c>
      <c r="M286" s="11">
        <v>0</v>
      </c>
      <c r="N286" s="11">
        <v>1</v>
      </c>
      <c r="O286" s="11">
        <v>1</v>
      </c>
      <c r="P286" s="11">
        <v>0</v>
      </c>
      <c r="Q286" s="11">
        <v>0</v>
      </c>
      <c r="R286" s="11">
        <v>0</v>
      </c>
      <c r="S286" s="11">
        <v>30</v>
      </c>
      <c r="T286" s="11">
        <v>0</v>
      </c>
      <c r="U286" s="11">
        <v>1</v>
      </c>
      <c r="V286" s="11">
        <v>1</v>
      </c>
      <c r="W286" s="11">
        <v>0</v>
      </c>
      <c r="X286" s="11">
        <v>1</v>
      </c>
      <c r="Y286" s="11">
        <v>1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2</v>
      </c>
      <c r="AF286" s="11">
        <v>0</v>
      </c>
      <c r="AG286" s="11">
        <v>1</v>
      </c>
      <c r="AH286" s="11">
        <v>0</v>
      </c>
      <c r="AI286" s="11">
        <v>2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12</v>
      </c>
      <c r="AQ286" s="11">
        <v>0</v>
      </c>
      <c r="AR286" s="11">
        <v>1</v>
      </c>
      <c r="AS286" s="11">
        <v>2</v>
      </c>
      <c r="AT286" s="11">
        <v>1</v>
      </c>
      <c r="AU286" s="11">
        <v>0</v>
      </c>
      <c r="AV286" s="11">
        <v>5</v>
      </c>
      <c r="AW286" s="11">
        <v>0</v>
      </c>
      <c r="AX286" s="11">
        <v>2</v>
      </c>
      <c r="AY286" s="11">
        <v>3</v>
      </c>
      <c r="AZ286" s="11">
        <v>0</v>
      </c>
    </row>
    <row r="287" spans="1:52" s="4" customFormat="1" ht="10.5">
      <c r="A287" s="9">
        <v>210</v>
      </c>
      <c r="B287" s="13" t="s">
        <v>272</v>
      </c>
      <c r="C287" s="12">
        <v>287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1</v>
      </c>
      <c r="L287" s="11">
        <v>0</v>
      </c>
      <c r="M287" s="11">
        <v>3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14</v>
      </c>
      <c r="T287" s="11">
        <v>0</v>
      </c>
      <c r="U287" s="11">
        <v>0</v>
      </c>
      <c r="V287" s="11">
        <v>2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2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4</v>
      </c>
      <c r="AW287" s="11">
        <v>0</v>
      </c>
      <c r="AX287" s="11">
        <v>1</v>
      </c>
      <c r="AY287" s="11">
        <v>0</v>
      </c>
      <c r="AZ287" s="11">
        <v>2</v>
      </c>
    </row>
    <row r="288" spans="1:52" s="18" customFormat="1" ht="10.5">
      <c r="A288" s="14"/>
      <c r="B288" s="31" t="s">
        <v>273</v>
      </c>
      <c r="C288" s="17">
        <f>+C285+C286+C287</f>
        <v>853</v>
      </c>
      <c r="D288" s="16">
        <f aca="true" t="shared" si="112" ref="D288:AI288">SUM(D285:D287)</f>
        <v>2</v>
      </c>
      <c r="E288" s="16">
        <f t="shared" si="112"/>
        <v>0</v>
      </c>
      <c r="F288" s="16">
        <f t="shared" si="112"/>
        <v>3</v>
      </c>
      <c r="G288" s="16">
        <f t="shared" si="112"/>
        <v>1</v>
      </c>
      <c r="H288" s="16">
        <f t="shared" si="112"/>
        <v>0</v>
      </c>
      <c r="I288" s="16">
        <f t="shared" si="112"/>
        <v>3</v>
      </c>
      <c r="J288" s="16">
        <f t="shared" si="112"/>
        <v>2</v>
      </c>
      <c r="K288" s="16">
        <f t="shared" si="112"/>
        <v>1</v>
      </c>
      <c r="L288" s="16">
        <f t="shared" si="112"/>
        <v>0</v>
      </c>
      <c r="M288" s="16">
        <f t="shared" si="112"/>
        <v>3</v>
      </c>
      <c r="N288" s="16">
        <f t="shared" si="112"/>
        <v>1</v>
      </c>
      <c r="O288" s="16">
        <f t="shared" si="112"/>
        <v>1</v>
      </c>
      <c r="P288" s="16">
        <f t="shared" si="112"/>
        <v>0</v>
      </c>
      <c r="Q288" s="16">
        <f t="shared" si="112"/>
        <v>0</v>
      </c>
      <c r="R288" s="16">
        <f t="shared" si="112"/>
        <v>0</v>
      </c>
      <c r="S288" s="16">
        <f t="shared" si="112"/>
        <v>68</v>
      </c>
      <c r="T288" s="16">
        <f t="shared" si="112"/>
        <v>1</v>
      </c>
      <c r="U288" s="16">
        <f t="shared" si="112"/>
        <v>1</v>
      </c>
      <c r="V288" s="16">
        <f t="shared" si="112"/>
        <v>3</v>
      </c>
      <c r="W288" s="16">
        <f t="shared" si="112"/>
        <v>0</v>
      </c>
      <c r="X288" s="16">
        <f t="shared" si="112"/>
        <v>1</v>
      </c>
      <c r="Y288" s="16">
        <f t="shared" si="112"/>
        <v>1</v>
      </c>
      <c r="Z288" s="16">
        <f t="shared" si="112"/>
        <v>0</v>
      </c>
      <c r="AA288" s="16">
        <f t="shared" si="112"/>
        <v>0</v>
      </c>
      <c r="AB288" s="16">
        <f t="shared" si="112"/>
        <v>0</v>
      </c>
      <c r="AC288" s="16">
        <f t="shared" si="112"/>
        <v>1</v>
      </c>
      <c r="AD288" s="16">
        <f t="shared" si="112"/>
        <v>0</v>
      </c>
      <c r="AE288" s="16">
        <f t="shared" si="112"/>
        <v>2</v>
      </c>
      <c r="AF288" s="16">
        <f t="shared" si="112"/>
        <v>0</v>
      </c>
      <c r="AG288" s="16">
        <f t="shared" si="112"/>
        <v>1</v>
      </c>
      <c r="AH288" s="16">
        <f t="shared" si="112"/>
        <v>0</v>
      </c>
      <c r="AI288" s="16">
        <f t="shared" si="112"/>
        <v>2</v>
      </c>
      <c r="AJ288" s="16">
        <f aca="true" t="shared" si="113" ref="AJ288:AZ288">SUM(AJ285:AJ287)</f>
        <v>0</v>
      </c>
      <c r="AK288" s="16">
        <f t="shared" si="113"/>
        <v>0</v>
      </c>
      <c r="AL288" s="16">
        <f t="shared" si="113"/>
        <v>0</v>
      </c>
      <c r="AM288" s="16">
        <f t="shared" si="113"/>
        <v>1</v>
      </c>
      <c r="AN288" s="16">
        <f t="shared" si="113"/>
        <v>0</v>
      </c>
      <c r="AO288" s="16">
        <f t="shared" si="113"/>
        <v>0</v>
      </c>
      <c r="AP288" s="16">
        <f t="shared" si="113"/>
        <v>15</v>
      </c>
      <c r="AQ288" s="16">
        <f t="shared" si="113"/>
        <v>0</v>
      </c>
      <c r="AR288" s="16">
        <f t="shared" si="113"/>
        <v>1</v>
      </c>
      <c r="AS288" s="16">
        <f t="shared" si="113"/>
        <v>2</v>
      </c>
      <c r="AT288" s="16">
        <f t="shared" si="113"/>
        <v>1</v>
      </c>
      <c r="AU288" s="16">
        <f t="shared" si="113"/>
        <v>0</v>
      </c>
      <c r="AV288" s="16">
        <f t="shared" si="113"/>
        <v>10</v>
      </c>
      <c r="AW288" s="16">
        <f t="shared" si="113"/>
        <v>0</v>
      </c>
      <c r="AX288" s="16">
        <f t="shared" si="113"/>
        <v>3</v>
      </c>
      <c r="AY288" s="16">
        <f t="shared" si="113"/>
        <v>3</v>
      </c>
      <c r="AZ288" s="16">
        <f t="shared" si="113"/>
        <v>2</v>
      </c>
    </row>
    <row r="289" spans="1:52" s="4" customFormat="1" ht="10.5">
      <c r="A289" s="9">
        <v>211</v>
      </c>
      <c r="B289" s="13" t="s">
        <v>274</v>
      </c>
      <c r="C289" s="12">
        <v>368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30</v>
      </c>
      <c r="J289" s="11">
        <v>7</v>
      </c>
      <c r="K289" s="11">
        <v>0</v>
      </c>
      <c r="L289" s="11">
        <v>0</v>
      </c>
      <c r="M289" s="11">
        <v>0</v>
      </c>
      <c r="N289" s="11">
        <v>2</v>
      </c>
      <c r="O289" s="11">
        <v>0</v>
      </c>
      <c r="P289" s="11">
        <v>0</v>
      </c>
      <c r="Q289" s="11">
        <v>1</v>
      </c>
      <c r="R289" s="11">
        <v>1</v>
      </c>
      <c r="S289" s="11">
        <v>38</v>
      </c>
      <c r="T289" s="11">
        <v>0</v>
      </c>
      <c r="U289" s="11">
        <v>0</v>
      </c>
      <c r="V289" s="11">
        <v>9</v>
      </c>
      <c r="W289" s="11">
        <v>0</v>
      </c>
      <c r="X289" s="11">
        <v>0</v>
      </c>
      <c r="Y289" s="11">
        <v>1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4</v>
      </c>
      <c r="AF289" s="11">
        <v>4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1</v>
      </c>
      <c r="AN289" s="11">
        <v>0</v>
      </c>
      <c r="AO289" s="11">
        <v>0</v>
      </c>
      <c r="AP289" s="11">
        <v>27</v>
      </c>
      <c r="AQ289" s="11">
        <v>1</v>
      </c>
      <c r="AR289" s="11">
        <v>0</v>
      </c>
      <c r="AS289" s="11">
        <v>4</v>
      </c>
      <c r="AT289" s="11">
        <v>0</v>
      </c>
      <c r="AU289" s="11">
        <v>0</v>
      </c>
      <c r="AV289" s="11">
        <v>19</v>
      </c>
      <c r="AW289" s="11">
        <v>0</v>
      </c>
      <c r="AX289" s="11">
        <v>0</v>
      </c>
      <c r="AY289" s="11">
        <v>1</v>
      </c>
      <c r="AZ289" s="11">
        <v>0</v>
      </c>
    </row>
    <row r="290" spans="1:52" s="4" customFormat="1" ht="10.5">
      <c r="A290" s="9">
        <v>212</v>
      </c>
      <c r="B290" s="13" t="s">
        <v>275</v>
      </c>
      <c r="C290" s="12">
        <v>255</v>
      </c>
      <c r="D290" s="11">
        <v>0</v>
      </c>
      <c r="E290" s="11">
        <v>1</v>
      </c>
      <c r="F290" s="11">
        <v>2</v>
      </c>
      <c r="G290" s="11">
        <v>1</v>
      </c>
      <c r="H290" s="11">
        <v>2</v>
      </c>
      <c r="I290" s="11">
        <v>11</v>
      </c>
      <c r="J290" s="11">
        <v>2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1</v>
      </c>
      <c r="R290" s="11">
        <v>0</v>
      </c>
      <c r="S290" s="11">
        <v>9</v>
      </c>
      <c r="T290" s="11">
        <v>0</v>
      </c>
      <c r="U290" s="11">
        <v>0</v>
      </c>
      <c r="V290" s="11">
        <v>6</v>
      </c>
      <c r="W290" s="11">
        <v>1</v>
      </c>
      <c r="X290" s="11">
        <v>0</v>
      </c>
      <c r="Y290" s="11">
        <v>0</v>
      </c>
      <c r="Z290" s="11">
        <v>0</v>
      </c>
      <c r="AA290" s="11">
        <v>1</v>
      </c>
      <c r="AB290" s="11">
        <v>1</v>
      </c>
      <c r="AC290" s="11">
        <v>0</v>
      </c>
      <c r="AD290" s="11">
        <v>0</v>
      </c>
      <c r="AE290" s="11">
        <v>2</v>
      </c>
      <c r="AF290" s="11">
        <v>0</v>
      </c>
      <c r="AG290" s="11">
        <v>0</v>
      </c>
      <c r="AH290" s="11">
        <v>0</v>
      </c>
      <c r="AI290" s="11">
        <v>1</v>
      </c>
      <c r="AJ290" s="11">
        <v>1</v>
      </c>
      <c r="AK290" s="11">
        <v>0</v>
      </c>
      <c r="AL290" s="11">
        <v>1</v>
      </c>
      <c r="AM290" s="11">
        <v>0</v>
      </c>
      <c r="AN290" s="11">
        <v>2</v>
      </c>
      <c r="AO290" s="11">
        <v>1</v>
      </c>
      <c r="AP290" s="11">
        <v>4</v>
      </c>
      <c r="AQ290" s="11">
        <v>0</v>
      </c>
      <c r="AR290" s="11">
        <v>0</v>
      </c>
      <c r="AS290" s="11">
        <v>1</v>
      </c>
      <c r="AT290" s="11">
        <v>0</v>
      </c>
      <c r="AU290" s="11">
        <v>0</v>
      </c>
      <c r="AV290" s="11">
        <v>8</v>
      </c>
      <c r="AW290" s="11">
        <v>0</v>
      </c>
      <c r="AX290" s="11">
        <v>1</v>
      </c>
      <c r="AY290" s="11">
        <v>0</v>
      </c>
      <c r="AZ290" s="11">
        <v>1</v>
      </c>
    </row>
    <row r="291" spans="1:52" s="4" customFormat="1" ht="10.5">
      <c r="A291" s="9">
        <v>213</v>
      </c>
      <c r="B291" s="13" t="s">
        <v>276</v>
      </c>
      <c r="C291" s="12">
        <v>256</v>
      </c>
      <c r="D291" s="11">
        <v>2</v>
      </c>
      <c r="E291" s="11">
        <v>1</v>
      </c>
      <c r="F291" s="11">
        <v>1</v>
      </c>
      <c r="G291" s="11">
        <v>1</v>
      </c>
      <c r="H291" s="11">
        <v>2</v>
      </c>
      <c r="I291" s="11">
        <v>12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1</v>
      </c>
      <c r="Q291" s="11">
        <v>0</v>
      </c>
      <c r="R291" s="11">
        <v>0</v>
      </c>
      <c r="S291" s="11">
        <v>8</v>
      </c>
      <c r="T291" s="11">
        <v>0</v>
      </c>
      <c r="U291" s="11">
        <v>1</v>
      </c>
      <c r="V291" s="11">
        <v>4</v>
      </c>
      <c r="W291" s="11">
        <v>0</v>
      </c>
      <c r="X291" s="11">
        <v>2</v>
      </c>
      <c r="Y291" s="11">
        <v>0</v>
      </c>
      <c r="Z291" s="11">
        <v>0</v>
      </c>
      <c r="AA291" s="11">
        <v>0</v>
      </c>
      <c r="AB291" s="11">
        <v>1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1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3</v>
      </c>
      <c r="AO291" s="11">
        <v>1</v>
      </c>
      <c r="AP291" s="11">
        <v>7</v>
      </c>
      <c r="AQ291" s="11">
        <v>0</v>
      </c>
      <c r="AR291" s="11">
        <v>0</v>
      </c>
      <c r="AS291" s="11">
        <v>1</v>
      </c>
      <c r="AT291" s="11">
        <v>0</v>
      </c>
      <c r="AU291" s="11">
        <v>0</v>
      </c>
      <c r="AV291" s="11">
        <v>12</v>
      </c>
      <c r="AW291" s="11">
        <v>1</v>
      </c>
      <c r="AX291" s="11">
        <v>0</v>
      </c>
      <c r="AY291" s="11">
        <v>0</v>
      </c>
      <c r="AZ291" s="11">
        <v>0</v>
      </c>
    </row>
    <row r="292" spans="1:52" s="18" customFormat="1" ht="10.5">
      <c r="A292" s="14"/>
      <c r="B292" s="31" t="s">
        <v>277</v>
      </c>
      <c r="C292" s="17">
        <f>+C290+C291</f>
        <v>511</v>
      </c>
      <c r="D292" s="16">
        <f aca="true" t="shared" si="114" ref="D292:AI292">SUM(D289:D291)</f>
        <v>2</v>
      </c>
      <c r="E292" s="16">
        <f t="shared" si="114"/>
        <v>2</v>
      </c>
      <c r="F292" s="16">
        <f t="shared" si="114"/>
        <v>3</v>
      </c>
      <c r="G292" s="16">
        <f t="shared" si="114"/>
        <v>2</v>
      </c>
      <c r="H292" s="16">
        <f t="shared" si="114"/>
        <v>5</v>
      </c>
      <c r="I292" s="16">
        <f t="shared" si="114"/>
        <v>53</v>
      </c>
      <c r="J292" s="16">
        <f t="shared" si="114"/>
        <v>9</v>
      </c>
      <c r="K292" s="16">
        <f t="shared" si="114"/>
        <v>0</v>
      </c>
      <c r="L292" s="16">
        <f t="shared" si="114"/>
        <v>0</v>
      </c>
      <c r="M292" s="16">
        <f t="shared" si="114"/>
        <v>0</v>
      </c>
      <c r="N292" s="16">
        <f t="shared" si="114"/>
        <v>2</v>
      </c>
      <c r="O292" s="16">
        <f t="shared" si="114"/>
        <v>0</v>
      </c>
      <c r="P292" s="16">
        <f t="shared" si="114"/>
        <v>1</v>
      </c>
      <c r="Q292" s="16">
        <f t="shared" si="114"/>
        <v>2</v>
      </c>
      <c r="R292" s="16">
        <f t="shared" si="114"/>
        <v>1</v>
      </c>
      <c r="S292" s="16">
        <f t="shared" si="114"/>
        <v>55</v>
      </c>
      <c r="T292" s="16">
        <f t="shared" si="114"/>
        <v>0</v>
      </c>
      <c r="U292" s="16">
        <f t="shared" si="114"/>
        <v>1</v>
      </c>
      <c r="V292" s="16">
        <f t="shared" si="114"/>
        <v>19</v>
      </c>
      <c r="W292" s="16">
        <f t="shared" si="114"/>
        <v>1</v>
      </c>
      <c r="X292" s="16">
        <f t="shared" si="114"/>
        <v>2</v>
      </c>
      <c r="Y292" s="16">
        <f t="shared" si="114"/>
        <v>1</v>
      </c>
      <c r="Z292" s="16">
        <f t="shared" si="114"/>
        <v>0</v>
      </c>
      <c r="AA292" s="16">
        <f t="shared" si="114"/>
        <v>1</v>
      </c>
      <c r="AB292" s="16">
        <f t="shared" si="114"/>
        <v>2</v>
      </c>
      <c r="AC292" s="16">
        <f t="shared" si="114"/>
        <v>0</v>
      </c>
      <c r="AD292" s="16">
        <f t="shared" si="114"/>
        <v>0</v>
      </c>
      <c r="AE292" s="16">
        <f t="shared" si="114"/>
        <v>6</v>
      </c>
      <c r="AF292" s="16">
        <f t="shared" si="114"/>
        <v>4</v>
      </c>
      <c r="AG292" s="16">
        <f t="shared" si="114"/>
        <v>0</v>
      </c>
      <c r="AH292" s="16">
        <f t="shared" si="114"/>
        <v>1</v>
      </c>
      <c r="AI292" s="16">
        <f t="shared" si="114"/>
        <v>1</v>
      </c>
      <c r="AJ292" s="16">
        <f aca="true" t="shared" si="115" ref="AJ292:AZ292">SUM(AJ289:AJ291)</f>
        <v>1</v>
      </c>
      <c r="AK292" s="16">
        <f t="shared" si="115"/>
        <v>0</v>
      </c>
      <c r="AL292" s="16">
        <f t="shared" si="115"/>
        <v>1</v>
      </c>
      <c r="AM292" s="16">
        <f t="shared" si="115"/>
        <v>1</v>
      </c>
      <c r="AN292" s="16">
        <f t="shared" si="115"/>
        <v>5</v>
      </c>
      <c r="AO292" s="16">
        <f t="shared" si="115"/>
        <v>2</v>
      </c>
      <c r="AP292" s="16">
        <f t="shared" si="115"/>
        <v>38</v>
      </c>
      <c r="AQ292" s="16">
        <f t="shared" si="115"/>
        <v>1</v>
      </c>
      <c r="AR292" s="16">
        <f t="shared" si="115"/>
        <v>0</v>
      </c>
      <c r="AS292" s="16">
        <f t="shared" si="115"/>
        <v>6</v>
      </c>
      <c r="AT292" s="16">
        <f t="shared" si="115"/>
        <v>0</v>
      </c>
      <c r="AU292" s="16">
        <f t="shared" si="115"/>
        <v>0</v>
      </c>
      <c r="AV292" s="16">
        <f t="shared" si="115"/>
        <v>39</v>
      </c>
      <c r="AW292" s="16">
        <f t="shared" si="115"/>
        <v>1</v>
      </c>
      <c r="AX292" s="16">
        <f t="shared" si="115"/>
        <v>1</v>
      </c>
      <c r="AY292" s="16">
        <f t="shared" si="115"/>
        <v>1</v>
      </c>
      <c r="AZ292" s="16">
        <f t="shared" si="115"/>
        <v>1</v>
      </c>
    </row>
    <row r="293" spans="1:52" s="4" customFormat="1" ht="10.5">
      <c r="A293" s="9">
        <v>214</v>
      </c>
      <c r="B293" s="13" t="s">
        <v>278</v>
      </c>
      <c r="C293" s="12">
        <v>180</v>
      </c>
      <c r="D293" s="11">
        <v>0</v>
      </c>
      <c r="E293" s="11">
        <v>0</v>
      </c>
      <c r="F293" s="11">
        <v>0</v>
      </c>
      <c r="G293" s="11">
        <v>0</v>
      </c>
      <c r="H293" s="11">
        <v>1</v>
      </c>
      <c r="I293" s="11">
        <v>1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1</v>
      </c>
      <c r="R293" s="11">
        <v>0</v>
      </c>
      <c r="S293" s="11">
        <v>2</v>
      </c>
      <c r="T293" s="11">
        <v>0</v>
      </c>
      <c r="U293" s="11">
        <v>2</v>
      </c>
      <c r="V293" s="11">
        <v>1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2</v>
      </c>
      <c r="AK293" s="11">
        <v>0</v>
      </c>
      <c r="AL293" s="11">
        <v>0</v>
      </c>
      <c r="AM293" s="11">
        <v>0</v>
      </c>
      <c r="AN293" s="11">
        <v>0</v>
      </c>
      <c r="AO293" s="11">
        <v>1</v>
      </c>
      <c r="AP293" s="11">
        <v>1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</row>
    <row r="294" spans="1:52" s="8" customFormat="1" ht="10.5">
      <c r="A294" s="19"/>
      <c r="B294" s="30" t="s">
        <v>279</v>
      </c>
      <c r="C294" s="22">
        <f>+C274+C275+C276+C280+C281+C284+C288+C289+C292+C293</f>
        <v>5559</v>
      </c>
      <c r="D294" s="21">
        <f aca="true" t="shared" si="116" ref="D294:AI294">SUM(D293,D292,D288,D284,D280,D274)</f>
        <v>14</v>
      </c>
      <c r="E294" s="21">
        <f t="shared" si="116"/>
        <v>5</v>
      </c>
      <c r="F294" s="21">
        <f t="shared" si="116"/>
        <v>27</v>
      </c>
      <c r="G294" s="21">
        <f t="shared" si="116"/>
        <v>9</v>
      </c>
      <c r="H294" s="21">
        <f t="shared" si="116"/>
        <v>25</v>
      </c>
      <c r="I294" s="21">
        <f t="shared" si="116"/>
        <v>93</v>
      </c>
      <c r="J294" s="21">
        <f t="shared" si="116"/>
        <v>21</v>
      </c>
      <c r="K294" s="21">
        <f t="shared" si="116"/>
        <v>12</v>
      </c>
      <c r="L294" s="21">
        <f t="shared" si="116"/>
        <v>9</v>
      </c>
      <c r="M294" s="21">
        <f t="shared" si="116"/>
        <v>8</v>
      </c>
      <c r="N294" s="21">
        <f t="shared" si="116"/>
        <v>7</v>
      </c>
      <c r="O294" s="21">
        <f t="shared" si="116"/>
        <v>5</v>
      </c>
      <c r="P294" s="21">
        <f t="shared" si="116"/>
        <v>4</v>
      </c>
      <c r="Q294" s="21">
        <f t="shared" si="116"/>
        <v>10</v>
      </c>
      <c r="R294" s="21">
        <f t="shared" si="116"/>
        <v>10</v>
      </c>
      <c r="S294" s="21">
        <f t="shared" si="116"/>
        <v>282</v>
      </c>
      <c r="T294" s="21">
        <f t="shared" si="116"/>
        <v>3</v>
      </c>
      <c r="U294" s="21">
        <f t="shared" si="116"/>
        <v>9</v>
      </c>
      <c r="V294" s="21">
        <f t="shared" si="116"/>
        <v>54</v>
      </c>
      <c r="W294" s="21">
        <f t="shared" si="116"/>
        <v>2</v>
      </c>
      <c r="X294" s="21">
        <f t="shared" si="116"/>
        <v>7</v>
      </c>
      <c r="Y294" s="21">
        <f t="shared" si="116"/>
        <v>3</v>
      </c>
      <c r="Z294" s="21">
        <f t="shared" si="116"/>
        <v>2</v>
      </c>
      <c r="AA294" s="21">
        <f t="shared" si="116"/>
        <v>4</v>
      </c>
      <c r="AB294" s="21">
        <f t="shared" si="116"/>
        <v>3</v>
      </c>
      <c r="AC294" s="21">
        <f t="shared" si="116"/>
        <v>5</v>
      </c>
      <c r="AD294" s="21">
        <f t="shared" si="116"/>
        <v>8</v>
      </c>
      <c r="AE294" s="21">
        <f t="shared" si="116"/>
        <v>27</v>
      </c>
      <c r="AF294" s="21">
        <f t="shared" si="116"/>
        <v>7</v>
      </c>
      <c r="AG294" s="21">
        <f t="shared" si="116"/>
        <v>3</v>
      </c>
      <c r="AH294" s="21">
        <f t="shared" si="116"/>
        <v>6</v>
      </c>
      <c r="AI294" s="21">
        <f t="shared" si="116"/>
        <v>10</v>
      </c>
      <c r="AJ294" s="21">
        <f aca="true" t="shared" si="117" ref="AJ294:AZ294">SUM(AJ293,AJ292,AJ288,AJ284,AJ280,AJ274)</f>
        <v>9</v>
      </c>
      <c r="AK294" s="21">
        <f t="shared" si="117"/>
        <v>1</v>
      </c>
      <c r="AL294" s="21">
        <f t="shared" si="117"/>
        <v>4</v>
      </c>
      <c r="AM294" s="21">
        <f t="shared" si="117"/>
        <v>8</v>
      </c>
      <c r="AN294" s="21">
        <f t="shared" si="117"/>
        <v>36</v>
      </c>
      <c r="AO294" s="21">
        <f t="shared" si="117"/>
        <v>6</v>
      </c>
      <c r="AP294" s="21">
        <f t="shared" si="117"/>
        <v>138</v>
      </c>
      <c r="AQ294" s="21">
        <f t="shared" si="117"/>
        <v>1</v>
      </c>
      <c r="AR294" s="21">
        <f t="shared" si="117"/>
        <v>4</v>
      </c>
      <c r="AS294" s="21">
        <f t="shared" si="117"/>
        <v>23</v>
      </c>
      <c r="AT294" s="21">
        <f t="shared" si="117"/>
        <v>2</v>
      </c>
      <c r="AU294" s="21">
        <f t="shared" si="117"/>
        <v>2</v>
      </c>
      <c r="AV294" s="21">
        <f t="shared" si="117"/>
        <v>178</v>
      </c>
      <c r="AW294" s="21">
        <f t="shared" si="117"/>
        <v>2</v>
      </c>
      <c r="AX294" s="21">
        <f t="shared" si="117"/>
        <v>5</v>
      </c>
      <c r="AY294" s="21">
        <f t="shared" si="117"/>
        <v>7</v>
      </c>
      <c r="AZ294" s="21">
        <f t="shared" si="117"/>
        <v>4</v>
      </c>
    </row>
    <row r="295" spans="1:52" s="4" customFormat="1" ht="10.5">
      <c r="A295" s="23"/>
      <c r="B295" s="32"/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s="4" customFormat="1" ht="10.5">
      <c r="A296" s="9">
        <v>215</v>
      </c>
      <c r="B296" s="13" t="s">
        <v>280</v>
      </c>
      <c r="C296" s="12">
        <v>394</v>
      </c>
      <c r="D296" s="11">
        <v>13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1</v>
      </c>
      <c r="K296" s="11">
        <v>1</v>
      </c>
      <c r="L296" s="11">
        <v>0</v>
      </c>
      <c r="M296" s="11">
        <v>0</v>
      </c>
      <c r="N296" s="11">
        <v>0</v>
      </c>
      <c r="O296" s="11">
        <v>1</v>
      </c>
      <c r="P296" s="11">
        <v>2</v>
      </c>
      <c r="Q296" s="11">
        <v>1</v>
      </c>
      <c r="R296" s="11">
        <v>4</v>
      </c>
      <c r="S296" s="11">
        <v>0</v>
      </c>
      <c r="T296" s="11">
        <v>0</v>
      </c>
      <c r="U296" s="11">
        <v>3</v>
      </c>
      <c r="V296" s="11">
        <v>1</v>
      </c>
      <c r="W296" s="11">
        <v>0</v>
      </c>
      <c r="X296" s="11">
        <v>0</v>
      </c>
      <c r="Y296" s="11">
        <v>0</v>
      </c>
      <c r="Z296" s="11">
        <v>3</v>
      </c>
      <c r="AA296" s="11">
        <v>0</v>
      </c>
      <c r="AB296" s="11">
        <v>14</v>
      </c>
      <c r="AC296" s="11">
        <v>16</v>
      </c>
      <c r="AD296" s="11">
        <v>41</v>
      </c>
      <c r="AE296" s="11">
        <v>18</v>
      </c>
      <c r="AF296" s="11">
        <v>0</v>
      </c>
      <c r="AG296" s="11">
        <v>0</v>
      </c>
      <c r="AH296" s="11">
        <v>1</v>
      </c>
      <c r="AI296" s="11">
        <v>2</v>
      </c>
      <c r="AJ296" s="11">
        <v>2</v>
      </c>
      <c r="AK296" s="11">
        <v>33</v>
      </c>
      <c r="AL296" s="11">
        <v>3</v>
      </c>
      <c r="AM296" s="11">
        <v>1</v>
      </c>
      <c r="AN296" s="11">
        <v>2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1</v>
      </c>
      <c r="AV296" s="11">
        <v>0</v>
      </c>
      <c r="AW296" s="11">
        <v>9</v>
      </c>
      <c r="AX296" s="11">
        <v>0</v>
      </c>
      <c r="AY296" s="11">
        <v>0</v>
      </c>
      <c r="AZ296" s="11">
        <v>1</v>
      </c>
    </row>
    <row r="297" spans="1:52" s="4" customFormat="1" ht="10.5">
      <c r="A297" s="9">
        <v>216</v>
      </c>
      <c r="B297" s="13" t="s">
        <v>281</v>
      </c>
      <c r="C297" s="12">
        <v>167</v>
      </c>
      <c r="D297" s="11">
        <v>3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1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1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3</v>
      </c>
      <c r="AD297" s="11">
        <v>4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1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</row>
    <row r="298" spans="1:52" s="4" customFormat="1" ht="10.5">
      <c r="A298" s="9">
        <v>217</v>
      </c>
      <c r="B298" s="27" t="s">
        <v>282</v>
      </c>
      <c r="C298" s="12">
        <v>237</v>
      </c>
      <c r="D298" s="11">
        <v>1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</v>
      </c>
      <c r="P298" s="11">
        <v>2</v>
      </c>
      <c r="Q298" s="11">
        <v>1</v>
      </c>
      <c r="R298" s="11">
        <v>1</v>
      </c>
      <c r="S298" s="11">
        <v>0</v>
      </c>
      <c r="T298" s="11">
        <v>0</v>
      </c>
      <c r="U298" s="11">
        <v>4</v>
      </c>
      <c r="V298" s="11">
        <v>1</v>
      </c>
      <c r="W298" s="11">
        <v>0</v>
      </c>
      <c r="X298" s="11">
        <v>0</v>
      </c>
      <c r="Y298" s="11">
        <v>0</v>
      </c>
      <c r="Z298" s="11">
        <v>1</v>
      </c>
      <c r="AA298" s="11">
        <v>1</v>
      </c>
      <c r="AB298" s="11">
        <v>1</v>
      </c>
      <c r="AC298" s="11">
        <v>6</v>
      </c>
      <c r="AD298" s="11">
        <v>2</v>
      </c>
      <c r="AE298" s="11">
        <v>9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6</v>
      </c>
      <c r="AL298" s="11">
        <v>1</v>
      </c>
      <c r="AM298" s="11">
        <v>1</v>
      </c>
      <c r="AN298" s="11">
        <v>1</v>
      </c>
      <c r="AO298" s="11">
        <v>0</v>
      </c>
      <c r="AP298" s="11">
        <v>1</v>
      </c>
      <c r="AQ298" s="11">
        <v>0</v>
      </c>
      <c r="AR298" s="11">
        <v>0</v>
      </c>
      <c r="AS298" s="11">
        <v>7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</row>
    <row r="299" spans="1:52" s="4" customFormat="1" ht="10.5">
      <c r="A299" s="9">
        <v>218</v>
      </c>
      <c r="B299" s="27" t="s">
        <v>283</v>
      </c>
      <c r="C299" s="12">
        <v>267</v>
      </c>
      <c r="D299" s="11">
        <v>2</v>
      </c>
      <c r="E299" s="11">
        <v>1</v>
      </c>
      <c r="F299" s="11">
        <v>0</v>
      </c>
      <c r="G299" s="11">
        <v>2</v>
      </c>
      <c r="H299" s="11">
        <v>1</v>
      </c>
      <c r="I299" s="11">
        <v>1</v>
      </c>
      <c r="J299" s="11">
        <v>0</v>
      </c>
      <c r="K299" s="11">
        <v>0</v>
      </c>
      <c r="L299" s="11">
        <v>1</v>
      </c>
      <c r="M299" s="11">
        <v>2</v>
      </c>
      <c r="N299" s="11">
        <v>0</v>
      </c>
      <c r="O299" s="11">
        <v>1</v>
      </c>
      <c r="P299" s="11">
        <v>0</v>
      </c>
      <c r="Q299" s="11">
        <v>0</v>
      </c>
      <c r="R299" s="11">
        <v>1</v>
      </c>
      <c r="S299" s="11">
        <v>1</v>
      </c>
      <c r="T299" s="11">
        <v>2</v>
      </c>
      <c r="U299" s="11">
        <v>1</v>
      </c>
      <c r="V299" s="11">
        <v>1</v>
      </c>
      <c r="W299" s="11">
        <v>1</v>
      </c>
      <c r="X299" s="11">
        <v>2</v>
      </c>
      <c r="Y299" s="11">
        <v>0</v>
      </c>
      <c r="Z299" s="11">
        <v>1</v>
      </c>
      <c r="AA299" s="11">
        <v>0</v>
      </c>
      <c r="AB299" s="11">
        <v>0</v>
      </c>
      <c r="AC299" s="11">
        <v>5</v>
      </c>
      <c r="AD299" s="11">
        <v>2</v>
      </c>
      <c r="AE299" s="11">
        <v>8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6</v>
      </c>
      <c r="AL299" s="11">
        <v>2</v>
      </c>
      <c r="AM299" s="11">
        <v>1</v>
      </c>
      <c r="AN299" s="11">
        <v>0</v>
      </c>
      <c r="AO299" s="11">
        <v>0</v>
      </c>
      <c r="AP299" s="11">
        <v>0</v>
      </c>
      <c r="AQ299" s="11">
        <v>1</v>
      </c>
      <c r="AR299" s="11">
        <v>0</v>
      </c>
      <c r="AS299" s="11">
        <v>2</v>
      </c>
      <c r="AT299" s="11">
        <v>1</v>
      </c>
      <c r="AU299" s="11">
        <v>0</v>
      </c>
      <c r="AV299" s="11">
        <v>1</v>
      </c>
      <c r="AW299" s="11">
        <v>0</v>
      </c>
      <c r="AX299" s="11">
        <v>0</v>
      </c>
      <c r="AY299" s="11">
        <v>0</v>
      </c>
      <c r="AZ299" s="11">
        <v>1</v>
      </c>
    </row>
    <row r="300" spans="1:52" s="18" customFormat="1" ht="10.5">
      <c r="A300" s="14"/>
      <c r="B300" s="31" t="s">
        <v>284</v>
      </c>
      <c r="C300" s="17">
        <f>+C298+C299</f>
        <v>504</v>
      </c>
      <c r="D300" s="16">
        <f aca="true" t="shared" si="118" ref="D300:AI300">SUM(D296:D299)</f>
        <v>19</v>
      </c>
      <c r="E300" s="16">
        <f t="shared" si="118"/>
        <v>1</v>
      </c>
      <c r="F300" s="16">
        <f t="shared" si="118"/>
        <v>0</v>
      </c>
      <c r="G300" s="16">
        <f t="shared" si="118"/>
        <v>2</v>
      </c>
      <c r="H300" s="16">
        <f t="shared" si="118"/>
        <v>1</v>
      </c>
      <c r="I300" s="16">
        <f t="shared" si="118"/>
        <v>1</v>
      </c>
      <c r="J300" s="16">
        <f t="shared" si="118"/>
        <v>1</v>
      </c>
      <c r="K300" s="16">
        <f t="shared" si="118"/>
        <v>1</v>
      </c>
      <c r="L300" s="16">
        <f t="shared" si="118"/>
        <v>2</v>
      </c>
      <c r="M300" s="16">
        <f t="shared" si="118"/>
        <v>2</v>
      </c>
      <c r="N300" s="16">
        <f t="shared" si="118"/>
        <v>0</v>
      </c>
      <c r="O300" s="16">
        <f t="shared" si="118"/>
        <v>3</v>
      </c>
      <c r="P300" s="16">
        <f t="shared" si="118"/>
        <v>4</v>
      </c>
      <c r="Q300" s="16">
        <f t="shared" si="118"/>
        <v>2</v>
      </c>
      <c r="R300" s="16">
        <f t="shared" si="118"/>
        <v>6</v>
      </c>
      <c r="S300" s="16">
        <f t="shared" si="118"/>
        <v>1</v>
      </c>
      <c r="T300" s="16">
        <f t="shared" si="118"/>
        <v>3</v>
      </c>
      <c r="U300" s="16">
        <f t="shared" si="118"/>
        <v>8</v>
      </c>
      <c r="V300" s="16">
        <f t="shared" si="118"/>
        <v>3</v>
      </c>
      <c r="W300" s="16">
        <f t="shared" si="118"/>
        <v>1</v>
      </c>
      <c r="X300" s="16">
        <f t="shared" si="118"/>
        <v>2</v>
      </c>
      <c r="Y300" s="16">
        <f t="shared" si="118"/>
        <v>0</v>
      </c>
      <c r="Z300" s="16">
        <f t="shared" si="118"/>
        <v>5</v>
      </c>
      <c r="AA300" s="16">
        <f t="shared" si="118"/>
        <v>1</v>
      </c>
      <c r="AB300" s="16">
        <f t="shared" si="118"/>
        <v>15</v>
      </c>
      <c r="AC300" s="16">
        <f t="shared" si="118"/>
        <v>30</v>
      </c>
      <c r="AD300" s="16">
        <f t="shared" si="118"/>
        <v>49</v>
      </c>
      <c r="AE300" s="16">
        <f t="shared" si="118"/>
        <v>35</v>
      </c>
      <c r="AF300" s="16">
        <f t="shared" si="118"/>
        <v>0</v>
      </c>
      <c r="AG300" s="16">
        <f t="shared" si="118"/>
        <v>0</v>
      </c>
      <c r="AH300" s="16">
        <f t="shared" si="118"/>
        <v>1</v>
      </c>
      <c r="AI300" s="16">
        <f t="shared" si="118"/>
        <v>2</v>
      </c>
      <c r="AJ300" s="16">
        <f aca="true" t="shared" si="119" ref="AJ300:AZ300">SUM(AJ296:AJ299)</f>
        <v>2</v>
      </c>
      <c r="AK300" s="16">
        <f t="shared" si="119"/>
        <v>45</v>
      </c>
      <c r="AL300" s="16">
        <f t="shared" si="119"/>
        <v>6</v>
      </c>
      <c r="AM300" s="16">
        <f t="shared" si="119"/>
        <v>4</v>
      </c>
      <c r="AN300" s="16">
        <f t="shared" si="119"/>
        <v>3</v>
      </c>
      <c r="AO300" s="16">
        <f t="shared" si="119"/>
        <v>0</v>
      </c>
      <c r="AP300" s="16">
        <f t="shared" si="119"/>
        <v>1</v>
      </c>
      <c r="AQ300" s="16">
        <f t="shared" si="119"/>
        <v>1</v>
      </c>
      <c r="AR300" s="16">
        <f t="shared" si="119"/>
        <v>0</v>
      </c>
      <c r="AS300" s="16">
        <f t="shared" si="119"/>
        <v>9</v>
      </c>
      <c r="AT300" s="16">
        <f t="shared" si="119"/>
        <v>1</v>
      </c>
      <c r="AU300" s="16">
        <f t="shared" si="119"/>
        <v>1</v>
      </c>
      <c r="AV300" s="16">
        <f t="shared" si="119"/>
        <v>1</v>
      </c>
      <c r="AW300" s="16">
        <f t="shared" si="119"/>
        <v>9</v>
      </c>
      <c r="AX300" s="16">
        <f t="shared" si="119"/>
        <v>0</v>
      </c>
      <c r="AY300" s="16">
        <f t="shared" si="119"/>
        <v>0</v>
      </c>
      <c r="AZ300" s="16">
        <f t="shared" si="119"/>
        <v>2</v>
      </c>
    </row>
    <row r="301" spans="1:52" s="4" customFormat="1" ht="10.5">
      <c r="A301" s="9">
        <v>219</v>
      </c>
      <c r="B301" s="13" t="s">
        <v>285</v>
      </c>
      <c r="C301" s="12">
        <v>422</v>
      </c>
      <c r="D301" s="11">
        <v>2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1</v>
      </c>
      <c r="L301" s="11">
        <v>1</v>
      </c>
      <c r="M301" s="11">
        <v>1</v>
      </c>
      <c r="N301" s="11">
        <v>0</v>
      </c>
      <c r="O301" s="11">
        <v>2</v>
      </c>
      <c r="P301" s="11">
        <v>0</v>
      </c>
      <c r="Q301" s="11">
        <v>1</v>
      </c>
      <c r="R301" s="11">
        <v>0</v>
      </c>
      <c r="S301" s="11">
        <v>1</v>
      </c>
      <c r="T301" s="11">
        <v>0</v>
      </c>
      <c r="U301" s="11">
        <v>0</v>
      </c>
      <c r="V301" s="11">
        <v>2</v>
      </c>
      <c r="W301" s="11">
        <v>0</v>
      </c>
      <c r="X301" s="11">
        <v>2</v>
      </c>
      <c r="Y301" s="11">
        <v>0</v>
      </c>
      <c r="Z301" s="11">
        <v>0</v>
      </c>
      <c r="AA301" s="11">
        <v>0</v>
      </c>
      <c r="AB301" s="11">
        <v>0</v>
      </c>
      <c r="AC301" s="11">
        <v>8</v>
      </c>
      <c r="AD301" s="11">
        <v>4</v>
      </c>
      <c r="AE301" s="11">
        <v>1</v>
      </c>
      <c r="AF301" s="11">
        <v>0</v>
      </c>
      <c r="AG301" s="11">
        <v>0</v>
      </c>
      <c r="AH301" s="11">
        <v>0</v>
      </c>
      <c r="AI301" s="11">
        <v>1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1</v>
      </c>
      <c r="AR301" s="11">
        <v>0</v>
      </c>
      <c r="AS301" s="11">
        <v>1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</row>
    <row r="302" spans="1:52" s="4" customFormat="1" ht="10.5">
      <c r="A302" s="9">
        <v>220</v>
      </c>
      <c r="B302" s="13" t="s">
        <v>286</v>
      </c>
      <c r="C302" s="12">
        <v>141</v>
      </c>
      <c r="D302" s="11">
        <v>3</v>
      </c>
      <c r="E302" s="11">
        <v>1</v>
      </c>
      <c r="F302" s="11">
        <v>0</v>
      </c>
      <c r="G302" s="11">
        <v>0</v>
      </c>
      <c r="H302" s="11">
        <v>2</v>
      </c>
      <c r="I302" s="11">
        <v>0</v>
      </c>
      <c r="J302" s="11">
        <v>0</v>
      </c>
      <c r="K302" s="11">
        <v>0</v>
      </c>
      <c r="L302" s="11">
        <v>2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16</v>
      </c>
      <c r="Y302" s="11">
        <v>0</v>
      </c>
      <c r="Z302" s="11">
        <v>1</v>
      </c>
      <c r="AA302" s="11">
        <v>0</v>
      </c>
      <c r="AB302" s="11">
        <v>0</v>
      </c>
      <c r="AC302" s="11">
        <v>14</v>
      </c>
      <c r="AD302" s="11">
        <v>4</v>
      </c>
      <c r="AE302" s="11">
        <v>0</v>
      </c>
      <c r="AF302" s="11">
        <v>0</v>
      </c>
      <c r="AG302" s="11">
        <v>0</v>
      </c>
      <c r="AH302" s="11">
        <v>1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7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</row>
    <row r="303" spans="1:52" s="4" customFormat="1" ht="10.5">
      <c r="A303" s="9">
        <v>221</v>
      </c>
      <c r="B303" s="13" t="s">
        <v>287</v>
      </c>
      <c r="C303" s="12">
        <v>356</v>
      </c>
      <c r="D303" s="11">
        <v>65</v>
      </c>
      <c r="E303" s="11">
        <v>2</v>
      </c>
      <c r="F303" s="11">
        <v>2</v>
      </c>
      <c r="G303" s="11">
        <v>1</v>
      </c>
      <c r="H303" s="11">
        <v>0</v>
      </c>
      <c r="I303" s="11">
        <v>0</v>
      </c>
      <c r="J303" s="11">
        <v>0</v>
      </c>
      <c r="K303" s="11">
        <v>0</v>
      </c>
      <c r="L303" s="11">
        <v>1</v>
      </c>
      <c r="M303" s="11">
        <v>0</v>
      </c>
      <c r="N303" s="11">
        <v>0</v>
      </c>
      <c r="O303" s="11">
        <v>1</v>
      </c>
      <c r="P303" s="11">
        <v>1</v>
      </c>
      <c r="Q303" s="11">
        <v>0</v>
      </c>
      <c r="R303" s="11">
        <v>0</v>
      </c>
      <c r="S303" s="11">
        <v>0</v>
      </c>
      <c r="T303" s="11">
        <v>0</v>
      </c>
      <c r="U303" s="11">
        <v>1</v>
      </c>
      <c r="V303" s="11">
        <v>1</v>
      </c>
      <c r="W303" s="11">
        <v>0</v>
      </c>
      <c r="X303" s="11">
        <v>0</v>
      </c>
      <c r="Y303" s="11">
        <v>0</v>
      </c>
      <c r="Z303" s="11">
        <v>12</v>
      </c>
      <c r="AA303" s="11">
        <v>3</v>
      </c>
      <c r="AB303" s="11">
        <v>0</v>
      </c>
      <c r="AC303" s="11">
        <v>4</v>
      </c>
      <c r="AD303" s="11">
        <v>0</v>
      </c>
      <c r="AE303" s="11">
        <v>10</v>
      </c>
      <c r="AF303" s="11">
        <v>1</v>
      </c>
      <c r="AG303" s="11">
        <v>0</v>
      </c>
      <c r="AH303" s="11">
        <v>1</v>
      </c>
      <c r="AI303" s="11">
        <v>1</v>
      </c>
      <c r="AJ303" s="11">
        <v>1</v>
      </c>
      <c r="AK303" s="11">
        <v>2</v>
      </c>
      <c r="AL303" s="11">
        <v>2</v>
      </c>
      <c r="AM303" s="11">
        <v>0</v>
      </c>
      <c r="AN303" s="11">
        <v>0</v>
      </c>
      <c r="AO303" s="11">
        <v>1</v>
      </c>
      <c r="AP303" s="11">
        <v>0</v>
      </c>
      <c r="AQ303" s="11">
        <v>0</v>
      </c>
      <c r="AR303" s="11">
        <v>0</v>
      </c>
      <c r="AS303" s="11">
        <v>1</v>
      </c>
      <c r="AT303" s="11">
        <v>0</v>
      </c>
      <c r="AU303" s="11">
        <v>0</v>
      </c>
      <c r="AV303" s="11">
        <v>0</v>
      </c>
      <c r="AW303" s="11">
        <v>0</v>
      </c>
      <c r="AX303" s="11">
        <v>8</v>
      </c>
      <c r="AY303" s="11">
        <v>1</v>
      </c>
      <c r="AZ303" s="11">
        <v>0</v>
      </c>
    </row>
    <row r="304" spans="1:52" s="4" customFormat="1" ht="10.5">
      <c r="A304" s="9">
        <v>222</v>
      </c>
      <c r="B304" s="13" t="s">
        <v>288</v>
      </c>
      <c r="C304" s="12">
        <v>383</v>
      </c>
      <c r="D304" s="11">
        <v>5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4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2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1</v>
      </c>
      <c r="AK304" s="11">
        <v>0</v>
      </c>
      <c r="AL304" s="11">
        <v>2</v>
      </c>
      <c r="AM304" s="11">
        <v>0</v>
      </c>
      <c r="AN304" s="11">
        <v>0</v>
      </c>
      <c r="AO304" s="11">
        <v>1</v>
      </c>
      <c r="AP304" s="11">
        <v>1</v>
      </c>
      <c r="AQ304" s="11">
        <v>2</v>
      </c>
      <c r="AR304" s="11">
        <v>0</v>
      </c>
      <c r="AS304" s="11">
        <v>0</v>
      </c>
      <c r="AT304" s="11">
        <v>1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</row>
    <row r="305" spans="1:52" s="4" customFormat="1" ht="10.5">
      <c r="A305" s="9">
        <v>223</v>
      </c>
      <c r="B305" s="13" t="s">
        <v>289</v>
      </c>
      <c r="C305" s="12">
        <v>371</v>
      </c>
      <c r="D305" s="11">
        <v>9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1</v>
      </c>
      <c r="O305" s="11">
        <v>1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1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5</v>
      </c>
      <c r="AD305" s="11">
        <v>3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2</v>
      </c>
      <c r="AK305" s="11">
        <v>5</v>
      </c>
      <c r="AL305" s="11">
        <v>4</v>
      </c>
      <c r="AM305" s="11">
        <v>0</v>
      </c>
      <c r="AN305" s="11">
        <v>0</v>
      </c>
      <c r="AO305" s="11">
        <v>1</v>
      </c>
      <c r="AP305" s="11">
        <v>0</v>
      </c>
      <c r="AQ305" s="11">
        <v>0</v>
      </c>
      <c r="AR305" s="11">
        <v>0</v>
      </c>
      <c r="AS305" s="11">
        <v>1</v>
      </c>
      <c r="AT305" s="11">
        <v>0</v>
      </c>
      <c r="AU305" s="11">
        <v>0</v>
      </c>
      <c r="AV305" s="11">
        <v>0</v>
      </c>
      <c r="AW305" s="11">
        <v>0</v>
      </c>
      <c r="AX305" s="11">
        <v>1</v>
      </c>
      <c r="AY305" s="11">
        <v>0</v>
      </c>
      <c r="AZ305" s="11">
        <v>0</v>
      </c>
    </row>
    <row r="306" spans="1:52" s="18" customFormat="1" ht="10.5">
      <c r="A306" s="14"/>
      <c r="B306" s="31" t="s">
        <v>290</v>
      </c>
      <c r="C306" s="17">
        <f>+C304+C305</f>
        <v>754</v>
      </c>
      <c r="D306" s="16">
        <f aca="true" t="shared" si="120" ref="D306:AI306">SUM(D301:D305)</f>
        <v>84</v>
      </c>
      <c r="E306" s="16">
        <f t="shared" si="120"/>
        <v>3</v>
      </c>
      <c r="F306" s="16">
        <f t="shared" si="120"/>
        <v>2</v>
      </c>
      <c r="G306" s="16">
        <f t="shared" si="120"/>
        <v>1</v>
      </c>
      <c r="H306" s="16">
        <f t="shared" si="120"/>
        <v>3</v>
      </c>
      <c r="I306" s="16">
        <f t="shared" si="120"/>
        <v>0</v>
      </c>
      <c r="J306" s="16">
        <f t="shared" si="120"/>
        <v>0</v>
      </c>
      <c r="K306" s="16">
        <f t="shared" si="120"/>
        <v>1</v>
      </c>
      <c r="L306" s="16">
        <f t="shared" si="120"/>
        <v>4</v>
      </c>
      <c r="M306" s="16">
        <f t="shared" si="120"/>
        <v>1</v>
      </c>
      <c r="N306" s="16">
        <f t="shared" si="120"/>
        <v>1</v>
      </c>
      <c r="O306" s="16">
        <f t="shared" si="120"/>
        <v>5</v>
      </c>
      <c r="P306" s="16">
        <f t="shared" si="120"/>
        <v>1</v>
      </c>
      <c r="Q306" s="16">
        <f t="shared" si="120"/>
        <v>1</v>
      </c>
      <c r="R306" s="16">
        <f t="shared" si="120"/>
        <v>0</v>
      </c>
      <c r="S306" s="16">
        <f t="shared" si="120"/>
        <v>1</v>
      </c>
      <c r="T306" s="16">
        <f t="shared" si="120"/>
        <v>0</v>
      </c>
      <c r="U306" s="16">
        <f t="shared" si="120"/>
        <v>6</v>
      </c>
      <c r="V306" s="16">
        <f t="shared" si="120"/>
        <v>3</v>
      </c>
      <c r="W306" s="16">
        <f t="shared" si="120"/>
        <v>0</v>
      </c>
      <c r="X306" s="16">
        <f t="shared" si="120"/>
        <v>18</v>
      </c>
      <c r="Y306" s="16">
        <f t="shared" si="120"/>
        <v>0</v>
      </c>
      <c r="Z306" s="16">
        <f t="shared" si="120"/>
        <v>13</v>
      </c>
      <c r="AA306" s="16">
        <f t="shared" si="120"/>
        <v>3</v>
      </c>
      <c r="AB306" s="16">
        <f t="shared" si="120"/>
        <v>0</v>
      </c>
      <c r="AC306" s="16">
        <f t="shared" si="120"/>
        <v>31</v>
      </c>
      <c r="AD306" s="16">
        <f t="shared" si="120"/>
        <v>13</v>
      </c>
      <c r="AE306" s="16">
        <f t="shared" si="120"/>
        <v>11</v>
      </c>
      <c r="AF306" s="16">
        <f t="shared" si="120"/>
        <v>1</v>
      </c>
      <c r="AG306" s="16">
        <f t="shared" si="120"/>
        <v>0</v>
      </c>
      <c r="AH306" s="16">
        <f t="shared" si="120"/>
        <v>2</v>
      </c>
      <c r="AI306" s="16">
        <f t="shared" si="120"/>
        <v>2</v>
      </c>
      <c r="AJ306" s="16">
        <f aca="true" t="shared" si="121" ref="AJ306:AZ306">SUM(AJ301:AJ305)</f>
        <v>4</v>
      </c>
      <c r="AK306" s="16">
        <f t="shared" si="121"/>
        <v>7</v>
      </c>
      <c r="AL306" s="16">
        <f t="shared" si="121"/>
        <v>8</v>
      </c>
      <c r="AM306" s="16">
        <f t="shared" si="121"/>
        <v>0</v>
      </c>
      <c r="AN306" s="16">
        <f t="shared" si="121"/>
        <v>0</v>
      </c>
      <c r="AO306" s="16">
        <f t="shared" si="121"/>
        <v>3</v>
      </c>
      <c r="AP306" s="16">
        <f t="shared" si="121"/>
        <v>1</v>
      </c>
      <c r="AQ306" s="16">
        <f t="shared" si="121"/>
        <v>3</v>
      </c>
      <c r="AR306" s="16">
        <f t="shared" si="121"/>
        <v>0</v>
      </c>
      <c r="AS306" s="16">
        <f t="shared" si="121"/>
        <v>10</v>
      </c>
      <c r="AT306" s="16">
        <f t="shared" si="121"/>
        <v>1</v>
      </c>
      <c r="AU306" s="16">
        <f t="shared" si="121"/>
        <v>0</v>
      </c>
      <c r="AV306" s="16">
        <f t="shared" si="121"/>
        <v>0</v>
      </c>
      <c r="AW306" s="16">
        <f t="shared" si="121"/>
        <v>0</v>
      </c>
      <c r="AX306" s="16">
        <f t="shared" si="121"/>
        <v>9</v>
      </c>
      <c r="AY306" s="16">
        <f t="shared" si="121"/>
        <v>1</v>
      </c>
      <c r="AZ306" s="16">
        <f t="shared" si="121"/>
        <v>0</v>
      </c>
    </row>
    <row r="307" spans="1:52" s="4" customFormat="1" ht="10.5">
      <c r="A307" s="9">
        <v>224</v>
      </c>
      <c r="B307" s="13" t="s">
        <v>291</v>
      </c>
      <c r="C307" s="12">
        <v>173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1</v>
      </c>
      <c r="AB307" s="11">
        <v>0</v>
      </c>
      <c r="AC307" s="11">
        <v>0</v>
      </c>
      <c r="AD307" s="11">
        <v>0</v>
      </c>
      <c r="AE307" s="11">
        <v>1</v>
      </c>
      <c r="AF307" s="11">
        <v>0</v>
      </c>
      <c r="AG307" s="11">
        <v>0</v>
      </c>
      <c r="AH307" s="11">
        <v>0</v>
      </c>
      <c r="AI307" s="11">
        <v>1</v>
      </c>
      <c r="AJ307" s="11">
        <v>0</v>
      </c>
      <c r="AK307" s="11">
        <v>1</v>
      </c>
      <c r="AL307" s="11">
        <v>1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1</v>
      </c>
      <c r="AV307" s="11">
        <v>1</v>
      </c>
      <c r="AW307" s="11">
        <v>1</v>
      </c>
      <c r="AX307" s="11">
        <v>0</v>
      </c>
      <c r="AY307" s="11">
        <v>0</v>
      </c>
      <c r="AZ307" s="11">
        <v>0</v>
      </c>
    </row>
    <row r="308" spans="1:52" s="4" customFormat="1" ht="10.5">
      <c r="A308" s="9">
        <v>225</v>
      </c>
      <c r="B308" s="13" t="s">
        <v>292</v>
      </c>
      <c r="C308" s="12">
        <v>135</v>
      </c>
      <c r="D308" s="11">
        <v>1</v>
      </c>
      <c r="E308" s="11">
        <v>0</v>
      </c>
      <c r="F308" s="11">
        <v>0</v>
      </c>
      <c r="G308" s="11">
        <v>1</v>
      </c>
      <c r="H308" s="11">
        <v>0</v>
      </c>
      <c r="I308" s="11">
        <v>0</v>
      </c>
      <c r="J308" s="11">
        <v>1</v>
      </c>
      <c r="K308" s="11">
        <v>3</v>
      </c>
      <c r="L308" s="11">
        <v>0</v>
      </c>
      <c r="M308" s="11">
        <v>0</v>
      </c>
      <c r="N308" s="11">
        <v>1</v>
      </c>
      <c r="O308" s="11">
        <v>2</v>
      </c>
      <c r="P308" s="11">
        <v>0</v>
      </c>
      <c r="Q308" s="11">
        <v>1</v>
      </c>
      <c r="R308" s="11">
        <v>1</v>
      </c>
      <c r="S308" s="11">
        <v>0</v>
      </c>
      <c r="T308" s="11">
        <v>0</v>
      </c>
      <c r="U308" s="11">
        <v>1</v>
      </c>
      <c r="V308" s="11">
        <v>3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1</v>
      </c>
      <c r="AE308" s="11">
        <v>0</v>
      </c>
      <c r="AF308" s="11">
        <v>0</v>
      </c>
      <c r="AG308" s="11">
        <v>0</v>
      </c>
      <c r="AH308" s="11">
        <v>2</v>
      </c>
      <c r="AI308" s="11">
        <v>1</v>
      </c>
      <c r="AJ308" s="11">
        <v>0</v>
      </c>
      <c r="AK308" s="11">
        <v>1</v>
      </c>
      <c r="AL308" s="11">
        <v>0</v>
      </c>
      <c r="AM308" s="11">
        <v>1</v>
      </c>
      <c r="AN308" s="11">
        <v>0</v>
      </c>
      <c r="AO308" s="11">
        <v>1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1</v>
      </c>
      <c r="AW308" s="11">
        <v>1</v>
      </c>
      <c r="AX308" s="11">
        <v>0</v>
      </c>
      <c r="AY308" s="11">
        <v>0</v>
      </c>
      <c r="AZ308" s="11">
        <v>0</v>
      </c>
    </row>
    <row r="309" spans="1:52" s="4" customFormat="1" ht="10.5">
      <c r="A309" s="9">
        <v>226</v>
      </c>
      <c r="B309" s="13" t="s">
        <v>293</v>
      </c>
      <c r="C309" s="12">
        <v>272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1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2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1</v>
      </c>
      <c r="AF309" s="11">
        <v>0</v>
      </c>
      <c r="AG309" s="11">
        <v>0</v>
      </c>
      <c r="AH309" s="11">
        <v>0</v>
      </c>
      <c r="AI309" s="11">
        <v>0</v>
      </c>
      <c r="AJ309" s="11">
        <v>3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3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</row>
    <row r="310" spans="1:52" s="4" customFormat="1" ht="10.5">
      <c r="A310" s="9">
        <v>227</v>
      </c>
      <c r="B310" s="13" t="s">
        <v>294</v>
      </c>
      <c r="C310" s="12">
        <v>392</v>
      </c>
      <c r="D310" s="11">
        <v>6</v>
      </c>
      <c r="E310" s="11">
        <v>2</v>
      </c>
      <c r="F310" s="11">
        <v>0</v>
      </c>
      <c r="G310" s="11">
        <v>0</v>
      </c>
      <c r="H310" s="11">
        <v>1</v>
      </c>
      <c r="I310" s="11">
        <v>0</v>
      </c>
      <c r="J310" s="11">
        <v>1</v>
      </c>
      <c r="K310" s="11">
        <v>1</v>
      </c>
      <c r="L310" s="11">
        <v>1</v>
      </c>
      <c r="M310" s="11">
        <v>0</v>
      </c>
      <c r="N310" s="11">
        <v>0</v>
      </c>
      <c r="O310" s="11">
        <v>3</v>
      </c>
      <c r="P310" s="11">
        <v>0</v>
      </c>
      <c r="Q310" s="11">
        <v>0</v>
      </c>
      <c r="R310" s="11">
        <v>0</v>
      </c>
      <c r="S310" s="11">
        <v>1</v>
      </c>
      <c r="T310" s="11">
        <v>1</v>
      </c>
      <c r="U310" s="11">
        <v>2</v>
      </c>
      <c r="V310" s="11">
        <v>1</v>
      </c>
      <c r="W310" s="11">
        <v>0</v>
      </c>
      <c r="X310" s="11">
        <v>0</v>
      </c>
      <c r="Y310" s="11">
        <v>0</v>
      </c>
      <c r="Z310" s="11">
        <v>1</v>
      </c>
      <c r="AA310" s="11">
        <v>0</v>
      </c>
      <c r="AB310" s="11">
        <v>0</v>
      </c>
      <c r="AC310" s="11">
        <v>11</v>
      </c>
      <c r="AD310" s="11">
        <v>4</v>
      </c>
      <c r="AE310" s="11">
        <v>12</v>
      </c>
      <c r="AF310" s="11">
        <v>0</v>
      </c>
      <c r="AG310" s="11">
        <v>0</v>
      </c>
      <c r="AH310" s="11">
        <v>0</v>
      </c>
      <c r="AI310" s="11">
        <v>0</v>
      </c>
      <c r="AJ310" s="11">
        <v>3</v>
      </c>
      <c r="AK310" s="11">
        <v>14</v>
      </c>
      <c r="AL310" s="11">
        <v>6</v>
      </c>
      <c r="AM310" s="11">
        <v>0</v>
      </c>
      <c r="AN310" s="11">
        <v>2</v>
      </c>
      <c r="AO310" s="11">
        <v>0</v>
      </c>
      <c r="AP310" s="11">
        <v>1</v>
      </c>
      <c r="AQ310" s="11">
        <v>0</v>
      </c>
      <c r="AR310" s="11">
        <v>0</v>
      </c>
      <c r="AS310" s="11">
        <v>2</v>
      </c>
      <c r="AT310" s="11">
        <v>0</v>
      </c>
      <c r="AU310" s="11">
        <v>0</v>
      </c>
      <c r="AV310" s="11">
        <v>0</v>
      </c>
      <c r="AW310" s="11">
        <v>0</v>
      </c>
      <c r="AX310" s="11">
        <v>1</v>
      </c>
      <c r="AY310" s="11">
        <v>1</v>
      </c>
      <c r="AZ310" s="11">
        <v>0</v>
      </c>
    </row>
    <row r="311" spans="1:52" s="4" customFormat="1" ht="10.5">
      <c r="A311" s="9">
        <v>228</v>
      </c>
      <c r="B311" s="13" t="s">
        <v>295</v>
      </c>
      <c r="C311" s="12">
        <v>420</v>
      </c>
      <c r="D311" s="11">
        <v>4</v>
      </c>
      <c r="E311" s="11">
        <v>0</v>
      </c>
      <c r="F311" s="11">
        <v>1</v>
      </c>
      <c r="G311" s="11">
        <v>0</v>
      </c>
      <c r="H311" s="11">
        <v>0</v>
      </c>
      <c r="I311" s="11">
        <v>0</v>
      </c>
      <c r="J311" s="11">
        <v>1</v>
      </c>
      <c r="K311" s="11">
        <v>1</v>
      </c>
      <c r="L311" s="11">
        <v>1</v>
      </c>
      <c r="M311" s="11">
        <v>0</v>
      </c>
      <c r="N311" s="11">
        <v>0</v>
      </c>
      <c r="O311" s="11">
        <v>5</v>
      </c>
      <c r="P311" s="11">
        <v>1</v>
      </c>
      <c r="Q311" s="11">
        <v>0</v>
      </c>
      <c r="R311" s="11">
        <v>0</v>
      </c>
      <c r="S311" s="11">
        <v>0</v>
      </c>
      <c r="T311" s="11">
        <v>0</v>
      </c>
      <c r="U311" s="11">
        <v>1</v>
      </c>
      <c r="V311" s="11">
        <v>1</v>
      </c>
      <c r="W311" s="11">
        <v>1</v>
      </c>
      <c r="X311" s="11">
        <v>3</v>
      </c>
      <c r="Y311" s="11">
        <v>1</v>
      </c>
      <c r="Z311" s="11">
        <v>0</v>
      </c>
      <c r="AA311" s="11">
        <v>0</v>
      </c>
      <c r="AB311" s="11">
        <v>1</v>
      </c>
      <c r="AC311" s="11">
        <v>7</v>
      </c>
      <c r="AD311" s="11">
        <v>2</v>
      </c>
      <c r="AE311" s="11">
        <v>7</v>
      </c>
      <c r="AF311" s="11">
        <v>1</v>
      </c>
      <c r="AG311" s="11">
        <v>2</v>
      </c>
      <c r="AH311" s="11">
        <v>0</v>
      </c>
      <c r="AI311" s="11">
        <v>1</v>
      </c>
      <c r="AJ311" s="11">
        <v>0</v>
      </c>
      <c r="AK311" s="11">
        <v>9</v>
      </c>
      <c r="AL311" s="11">
        <v>7</v>
      </c>
      <c r="AM311" s="11">
        <v>1</v>
      </c>
      <c r="AN311" s="11">
        <v>0</v>
      </c>
      <c r="AO311" s="11">
        <v>0</v>
      </c>
      <c r="AP311" s="11">
        <v>1</v>
      </c>
      <c r="AQ311" s="11">
        <v>0</v>
      </c>
      <c r="AR311" s="11">
        <v>0</v>
      </c>
      <c r="AS311" s="11">
        <v>0</v>
      </c>
      <c r="AT311" s="11">
        <v>0</v>
      </c>
      <c r="AU311" s="11">
        <v>1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</row>
    <row r="312" spans="1:52" s="18" customFormat="1" ht="10.5">
      <c r="A312" s="14"/>
      <c r="B312" s="31" t="s">
        <v>296</v>
      </c>
      <c r="C312" s="17">
        <f>+C310+C311</f>
        <v>812</v>
      </c>
      <c r="D312" s="16">
        <f aca="true" t="shared" si="122" ref="D312:AI312">SUM(D307:D311)</f>
        <v>11</v>
      </c>
      <c r="E312" s="16">
        <f t="shared" si="122"/>
        <v>2</v>
      </c>
      <c r="F312" s="16">
        <f t="shared" si="122"/>
        <v>1</v>
      </c>
      <c r="G312" s="16">
        <f t="shared" si="122"/>
        <v>1</v>
      </c>
      <c r="H312" s="16">
        <f t="shared" si="122"/>
        <v>1</v>
      </c>
      <c r="I312" s="16">
        <f t="shared" si="122"/>
        <v>0</v>
      </c>
      <c r="J312" s="16">
        <f t="shared" si="122"/>
        <v>3</v>
      </c>
      <c r="K312" s="16">
        <f t="shared" si="122"/>
        <v>6</v>
      </c>
      <c r="L312" s="16">
        <f t="shared" si="122"/>
        <v>2</v>
      </c>
      <c r="M312" s="16">
        <f t="shared" si="122"/>
        <v>0</v>
      </c>
      <c r="N312" s="16">
        <f t="shared" si="122"/>
        <v>1</v>
      </c>
      <c r="O312" s="16">
        <f t="shared" si="122"/>
        <v>10</v>
      </c>
      <c r="P312" s="16">
        <f t="shared" si="122"/>
        <v>1</v>
      </c>
      <c r="Q312" s="16">
        <f t="shared" si="122"/>
        <v>1</v>
      </c>
      <c r="R312" s="16">
        <f t="shared" si="122"/>
        <v>1</v>
      </c>
      <c r="S312" s="16">
        <f t="shared" si="122"/>
        <v>1</v>
      </c>
      <c r="T312" s="16">
        <f t="shared" si="122"/>
        <v>1</v>
      </c>
      <c r="U312" s="16">
        <f t="shared" si="122"/>
        <v>5</v>
      </c>
      <c r="V312" s="16">
        <f t="shared" si="122"/>
        <v>7</v>
      </c>
      <c r="W312" s="16">
        <f t="shared" si="122"/>
        <v>1</v>
      </c>
      <c r="X312" s="16">
        <f t="shared" si="122"/>
        <v>3</v>
      </c>
      <c r="Y312" s="16">
        <f t="shared" si="122"/>
        <v>1</v>
      </c>
      <c r="Z312" s="16">
        <f t="shared" si="122"/>
        <v>1</v>
      </c>
      <c r="AA312" s="16">
        <f t="shared" si="122"/>
        <v>1</v>
      </c>
      <c r="AB312" s="16">
        <f t="shared" si="122"/>
        <v>1</v>
      </c>
      <c r="AC312" s="16">
        <f t="shared" si="122"/>
        <v>18</v>
      </c>
      <c r="AD312" s="16">
        <f t="shared" si="122"/>
        <v>7</v>
      </c>
      <c r="AE312" s="16">
        <f t="shared" si="122"/>
        <v>21</v>
      </c>
      <c r="AF312" s="16">
        <f t="shared" si="122"/>
        <v>1</v>
      </c>
      <c r="AG312" s="16">
        <f t="shared" si="122"/>
        <v>2</v>
      </c>
      <c r="AH312" s="16">
        <f t="shared" si="122"/>
        <v>2</v>
      </c>
      <c r="AI312" s="16">
        <f t="shared" si="122"/>
        <v>3</v>
      </c>
      <c r="AJ312" s="16">
        <f aca="true" t="shared" si="123" ref="AJ312:AZ312">SUM(AJ307:AJ311)</f>
        <v>6</v>
      </c>
      <c r="AK312" s="16">
        <f t="shared" si="123"/>
        <v>25</v>
      </c>
      <c r="AL312" s="16">
        <f t="shared" si="123"/>
        <v>14</v>
      </c>
      <c r="AM312" s="16">
        <f t="shared" si="123"/>
        <v>2</v>
      </c>
      <c r="AN312" s="16">
        <f t="shared" si="123"/>
        <v>2</v>
      </c>
      <c r="AO312" s="16">
        <f t="shared" si="123"/>
        <v>1</v>
      </c>
      <c r="AP312" s="16">
        <f t="shared" si="123"/>
        <v>2</v>
      </c>
      <c r="AQ312" s="16">
        <f t="shared" si="123"/>
        <v>0</v>
      </c>
      <c r="AR312" s="16">
        <f t="shared" si="123"/>
        <v>0</v>
      </c>
      <c r="AS312" s="16">
        <f t="shared" si="123"/>
        <v>5</v>
      </c>
      <c r="AT312" s="16">
        <f t="shared" si="123"/>
        <v>0</v>
      </c>
      <c r="AU312" s="16">
        <f t="shared" si="123"/>
        <v>2</v>
      </c>
      <c r="AV312" s="16">
        <f t="shared" si="123"/>
        <v>2</v>
      </c>
      <c r="AW312" s="16">
        <f t="shared" si="123"/>
        <v>2</v>
      </c>
      <c r="AX312" s="16">
        <f t="shared" si="123"/>
        <v>1</v>
      </c>
      <c r="AY312" s="16">
        <f t="shared" si="123"/>
        <v>1</v>
      </c>
      <c r="AZ312" s="16">
        <f t="shared" si="123"/>
        <v>0</v>
      </c>
    </row>
    <row r="313" spans="1:52" s="8" customFormat="1" ht="10.5">
      <c r="A313" s="19"/>
      <c r="B313" s="30" t="s">
        <v>297</v>
      </c>
      <c r="C313" s="22">
        <f>+C296+C297+C300+C301+C302+C303+C306+C307+C308+C309+C312</f>
        <v>4130</v>
      </c>
      <c r="D313" s="21">
        <f aca="true" t="shared" si="124" ref="D313:AI313">SUM(D312,D306,D300)</f>
        <v>114</v>
      </c>
      <c r="E313" s="21">
        <f t="shared" si="124"/>
        <v>6</v>
      </c>
      <c r="F313" s="21">
        <f t="shared" si="124"/>
        <v>3</v>
      </c>
      <c r="G313" s="21">
        <f t="shared" si="124"/>
        <v>4</v>
      </c>
      <c r="H313" s="21">
        <f t="shared" si="124"/>
        <v>5</v>
      </c>
      <c r="I313" s="21">
        <f t="shared" si="124"/>
        <v>1</v>
      </c>
      <c r="J313" s="21">
        <f t="shared" si="124"/>
        <v>4</v>
      </c>
      <c r="K313" s="21">
        <f t="shared" si="124"/>
        <v>8</v>
      </c>
      <c r="L313" s="21">
        <f t="shared" si="124"/>
        <v>8</v>
      </c>
      <c r="M313" s="21">
        <f t="shared" si="124"/>
        <v>3</v>
      </c>
      <c r="N313" s="21">
        <f t="shared" si="124"/>
        <v>2</v>
      </c>
      <c r="O313" s="21">
        <f t="shared" si="124"/>
        <v>18</v>
      </c>
      <c r="P313" s="21">
        <f t="shared" si="124"/>
        <v>6</v>
      </c>
      <c r="Q313" s="21">
        <f t="shared" si="124"/>
        <v>4</v>
      </c>
      <c r="R313" s="21">
        <f t="shared" si="124"/>
        <v>7</v>
      </c>
      <c r="S313" s="21">
        <f t="shared" si="124"/>
        <v>3</v>
      </c>
      <c r="T313" s="21">
        <f t="shared" si="124"/>
        <v>4</v>
      </c>
      <c r="U313" s="21">
        <f t="shared" si="124"/>
        <v>19</v>
      </c>
      <c r="V313" s="21">
        <f t="shared" si="124"/>
        <v>13</v>
      </c>
      <c r="W313" s="21">
        <f t="shared" si="124"/>
        <v>2</v>
      </c>
      <c r="X313" s="21">
        <f t="shared" si="124"/>
        <v>23</v>
      </c>
      <c r="Y313" s="21">
        <f t="shared" si="124"/>
        <v>1</v>
      </c>
      <c r="Z313" s="21">
        <f t="shared" si="124"/>
        <v>19</v>
      </c>
      <c r="AA313" s="21">
        <f t="shared" si="124"/>
        <v>5</v>
      </c>
      <c r="AB313" s="21">
        <f t="shared" si="124"/>
        <v>16</v>
      </c>
      <c r="AC313" s="21">
        <f t="shared" si="124"/>
        <v>79</v>
      </c>
      <c r="AD313" s="21">
        <f t="shared" si="124"/>
        <v>69</v>
      </c>
      <c r="AE313" s="21">
        <f t="shared" si="124"/>
        <v>67</v>
      </c>
      <c r="AF313" s="21">
        <f t="shared" si="124"/>
        <v>2</v>
      </c>
      <c r="AG313" s="21">
        <f t="shared" si="124"/>
        <v>2</v>
      </c>
      <c r="AH313" s="21">
        <f t="shared" si="124"/>
        <v>5</v>
      </c>
      <c r="AI313" s="21">
        <f t="shared" si="124"/>
        <v>7</v>
      </c>
      <c r="AJ313" s="21">
        <f aca="true" t="shared" si="125" ref="AJ313:AZ313">SUM(AJ312,AJ306,AJ300)</f>
        <v>12</v>
      </c>
      <c r="AK313" s="21">
        <f t="shared" si="125"/>
        <v>77</v>
      </c>
      <c r="AL313" s="21">
        <f t="shared" si="125"/>
        <v>28</v>
      </c>
      <c r="AM313" s="21">
        <f t="shared" si="125"/>
        <v>6</v>
      </c>
      <c r="AN313" s="21">
        <f t="shared" si="125"/>
        <v>5</v>
      </c>
      <c r="AO313" s="21">
        <f t="shared" si="125"/>
        <v>4</v>
      </c>
      <c r="AP313" s="21">
        <f t="shared" si="125"/>
        <v>4</v>
      </c>
      <c r="AQ313" s="21">
        <f t="shared" si="125"/>
        <v>4</v>
      </c>
      <c r="AR313" s="21">
        <f t="shared" si="125"/>
        <v>0</v>
      </c>
      <c r="AS313" s="21">
        <f t="shared" si="125"/>
        <v>24</v>
      </c>
      <c r="AT313" s="21">
        <f t="shared" si="125"/>
        <v>2</v>
      </c>
      <c r="AU313" s="21">
        <f t="shared" si="125"/>
        <v>3</v>
      </c>
      <c r="AV313" s="21">
        <f t="shared" si="125"/>
        <v>3</v>
      </c>
      <c r="AW313" s="21">
        <f t="shared" si="125"/>
        <v>11</v>
      </c>
      <c r="AX313" s="21">
        <f t="shared" si="125"/>
        <v>10</v>
      </c>
      <c r="AY313" s="21">
        <f t="shared" si="125"/>
        <v>2</v>
      </c>
      <c r="AZ313" s="21">
        <f t="shared" si="125"/>
        <v>2</v>
      </c>
    </row>
    <row r="314" spans="1:52" s="4" customFormat="1" ht="10.5">
      <c r="A314" s="23"/>
      <c r="B314" s="32"/>
      <c r="C314" s="2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1:52" s="4" customFormat="1" ht="10.5">
      <c r="A315" s="9">
        <v>229</v>
      </c>
      <c r="B315" s="13" t="s">
        <v>298</v>
      </c>
      <c r="C315" s="12">
        <v>285</v>
      </c>
      <c r="D315" s="11">
        <v>2</v>
      </c>
      <c r="E315" s="11">
        <v>2</v>
      </c>
      <c r="F315" s="11">
        <v>0</v>
      </c>
      <c r="G315" s="11">
        <v>0</v>
      </c>
      <c r="H315" s="11">
        <v>1</v>
      </c>
      <c r="I315" s="11">
        <v>0</v>
      </c>
      <c r="J315" s="11">
        <v>0</v>
      </c>
      <c r="K315" s="11">
        <v>2</v>
      </c>
      <c r="L315" s="11">
        <v>2</v>
      </c>
      <c r="M315" s="11">
        <v>0</v>
      </c>
      <c r="N315" s="11">
        <v>0</v>
      </c>
      <c r="O315" s="11">
        <v>1</v>
      </c>
      <c r="P315" s="11">
        <v>0</v>
      </c>
      <c r="Q315" s="11">
        <v>0</v>
      </c>
      <c r="R315" s="11">
        <v>0</v>
      </c>
      <c r="S315" s="11">
        <v>1</v>
      </c>
      <c r="T315" s="11">
        <v>0</v>
      </c>
      <c r="U315" s="11">
        <v>2</v>
      </c>
      <c r="V315" s="11">
        <v>0</v>
      </c>
      <c r="W315" s="11">
        <v>0</v>
      </c>
      <c r="X315" s="11">
        <v>1</v>
      </c>
      <c r="Y315" s="11">
        <v>0</v>
      </c>
      <c r="Z315" s="11">
        <v>1</v>
      </c>
      <c r="AA315" s="11">
        <v>0</v>
      </c>
      <c r="AB315" s="11">
        <v>0</v>
      </c>
      <c r="AC315" s="11">
        <v>0</v>
      </c>
      <c r="AD315" s="11">
        <v>0</v>
      </c>
      <c r="AE315" s="11">
        <v>1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1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1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</row>
    <row r="316" spans="1:52" s="4" customFormat="1" ht="10.5">
      <c r="A316" s="9">
        <v>230</v>
      </c>
      <c r="B316" s="13" t="s">
        <v>299</v>
      </c>
      <c r="C316" s="12">
        <v>323</v>
      </c>
      <c r="D316" s="11">
        <v>6</v>
      </c>
      <c r="E316" s="11">
        <v>0</v>
      </c>
      <c r="F316" s="11">
        <v>0</v>
      </c>
      <c r="G316" s="11">
        <v>1</v>
      </c>
      <c r="H316" s="11">
        <v>0</v>
      </c>
      <c r="I316" s="11">
        <v>0</v>
      </c>
      <c r="J316" s="11">
        <v>2</v>
      </c>
      <c r="K316" s="11">
        <v>0</v>
      </c>
      <c r="L316" s="11">
        <v>1</v>
      </c>
      <c r="M316" s="11">
        <v>0</v>
      </c>
      <c r="N316" s="11">
        <v>1</v>
      </c>
      <c r="O316" s="11">
        <v>3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1</v>
      </c>
      <c r="Y316" s="11">
        <v>0</v>
      </c>
      <c r="Z316" s="11">
        <v>0</v>
      </c>
      <c r="AA316" s="11">
        <v>0</v>
      </c>
      <c r="AB316" s="11">
        <v>0</v>
      </c>
      <c r="AC316" s="11">
        <v>2</v>
      </c>
      <c r="AD316" s="11">
        <v>2</v>
      </c>
      <c r="AE316" s="11">
        <v>4</v>
      </c>
      <c r="AF316" s="11">
        <v>0</v>
      </c>
      <c r="AG316" s="11">
        <v>1</v>
      </c>
      <c r="AH316" s="11">
        <v>1</v>
      </c>
      <c r="AI316" s="11">
        <v>0</v>
      </c>
      <c r="AJ316" s="11">
        <v>0</v>
      </c>
      <c r="AK316" s="11">
        <v>5</v>
      </c>
      <c r="AL316" s="11">
        <v>1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2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</row>
    <row r="317" spans="1:52" s="4" customFormat="1" ht="10.5">
      <c r="A317" s="9">
        <v>231</v>
      </c>
      <c r="B317" s="13" t="s">
        <v>300</v>
      </c>
      <c r="C317" s="12">
        <v>320</v>
      </c>
      <c r="D317" s="11">
        <v>0</v>
      </c>
      <c r="E317" s="11">
        <v>1</v>
      </c>
      <c r="F317" s="11">
        <v>1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2</v>
      </c>
      <c r="M317" s="11">
        <v>0</v>
      </c>
      <c r="N317" s="11">
        <v>2</v>
      </c>
      <c r="O317" s="11">
        <v>1</v>
      </c>
      <c r="P317" s="11">
        <v>1</v>
      </c>
      <c r="Q317" s="11">
        <v>0</v>
      </c>
      <c r="R317" s="11">
        <v>1</v>
      </c>
      <c r="S317" s="11">
        <v>0</v>
      </c>
      <c r="T317" s="11">
        <v>0</v>
      </c>
      <c r="U317" s="11">
        <v>0</v>
      </c>
      <c r="V317" s="11">
        <v>0</v>
      </c>
      <c r="W317" s="11">
        <v>2</v>
      </c>
      <c r="X317" s="11">
        <v>2</v>
      </c>
      <c r="Y317" s="11">
        <v>1</v>
      </c>
      <c r="Z317" s="11">
        <v>1</v>
      </c>
      <c r="AA317" s="11">
        <v>0</v>
      </c>
      <c r="AB317" s="11">
        <v>2</v>
      </c>
      <c r="AC317" s="11">
        <v>1</v>
      </c>
      <c r="AD317" s="11">
        <v>1</v>
      </c>
      <c r="AE317" s="11">
        <v>1</v>
      </c>
      <c r="AF317" s="11">
        <v>1</v>
      </c>
      <c r="AG317" s="11">
        <v>1</v>
      </c>
      <c r="AH317" s="11">
        <v>1</v>
      </c>
      <c r="AI317" s="11">
        <v>1</v>
      </c>
      <c r="AJ317" s="11">
        <v>1</v>
      </c>
      <c r="AK317" s="11">
        <v>0</v>
      </c>
      <c r="AL317" s="11">
        <v>0</v>
      </c>
      <c r="AM317" s="11">
        <v>3</v>
      </c>
      <c r="AN317" s="11">
        <v>0</v>
      </c>
      <c r="AO317" s="11">
        <v>1</v>
      </c>
      <c r="AP317" s="11">
        <v>0</v>
      </c>
      <c r="AQ317" s="11">
        <v>1</v>
      </c>
      <c r="AR317" s="11">
        <v>0</v>
      </c>
      <c r="AS317" s="11">
        <v>1</v>
      </c>
      <c r="AT317" s="11">
        <v>0</v>
      </c>
      <c r="AU317" s="11">
        <v>0</v>
      </c>
      <c r="AV317" s="11">
        <v>0</v>
      </c>
      <c r="AW317" s="11">
        <v>0</v>
      </c>
      <c r="AX317" s="11">
        <v>0</v>
      </c>
      <c r="AY317" s="11">
        <v>1</v>
      </c>
      <c r="AZ317" s="11">
        <v>0</v>
      </c>
    </row>
    <row r="318" spans="1:52" s="4" customFormat="1" ht="10.5">
      <c r="A318" s="9">
        <v>232</v>
      </c>
      <c r="B318" s="13" t="s">
        <v>301</v>
      </c>
      <c r="C318" s="12">
        <v>314</v>
      </c>
      <c r="D318" s="11">
        <v>4</v>
      </c>
      <c r="E318" s="11">
        <v>0</v>
      </c>
      <c r="F318" s="11">
        <v>0</v>
      </c>
      <c r="G318" s="11">
        <v>0</v>
      </c>
      <c r="H318" s="11">
        <v>1</v>
      </c>
      <c r="I318" s="11">
        <v>0</v>
      </c>
      <c r="J318" s="11">
        <v>0</v>
      </c>
      <c r="K318" s="11">
        <v>4</v>
      </c>
      <c r="L318" s="11">
        <v>0</v>
      </c>
      <c r="M318" s="11">
        <v>0</v>
      </c>
      <c r="N318" s="11">
        <v>0</v>
      </c>
      <c r="O318" s="11">
        <v>0</v>
      </c>
      <c r="P318" s="11">
        <v>1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1</v>
      </c>
      <c r="X318" s="11">
        <v>4</v>
      </c>
      <c r="Y318" s="11">
        <v>2</v>
      </c>
      <c r="Z318" s="11">
        <v>0</v>
      </c>
      <c r="AA318" s="11">
        <v>0</v>
      </c>
      <c r="AB318" s="11">
        <v>0</v>
      </c>
      <c r="AC318" s="11">
        <v>3</v>
      </c>
      <c r="AD318" s="11">
        <v>2</v>
      </c>
      <c r="AE318" s="11">
        <v>2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3</v>
      </c>
      <c r="AL318" s="11">
        <v>2</v>
      </c>
      <c r="AM318" s="11">
        <v>1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2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</row>
    <row r="319" spans="1:52" s="4" customFormat="1" ht="10.5">
      <c r="A319" s="9">
        <v>233</v>
      </c>
      <c r="B319" s="13" t="s">
        <v>302</v>
      </c>
      <c r="C319" s="12">
        <v>341</v>
      </c>
      <c r="D319" s="11">
        <v>1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6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2</v>
      </c>
      <c r="Y319" s="11">
        <v>0</v>
      </c>
      <c r="Z319" s="11">
        <v>0</v>
      </c>
      <c r="AA319" s="11">
        <v>0</v>
      </c>
      <c r="AB319" s="11">
        <v>0</v>
      </c>
      <c r="AC319" s="11">
        <v>4</v>
      </c>
      <c r="AD319" s="11">
        <v>0</v>
      </c>
      <c r="AE319" s="11">
        <v>0</v>
      </c>
      <c r="AF319" s="11">
        <v>0</v>
      </c>
      <c r="AG319" s="11">
        <v>1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1</v>
      </c>
      <c r="AN319" s="11">
        <v>0</v>
      </c>
      <c r="AO319" s="11">
        <v>1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7</v>
      </c>
    </row>
    <row r="320" spans="1:52" s="4" customFormat="1" ht="10.5">
      <c r="A320" s="9">
        <v>234</v>
      </c>
      <c r="B320" s="13" t="s">
        <v>303</v>
      </c>
      <c r="C320" s="12">
        <v>339</v>
      </c>
      <c r="D320" s="11">
        <v>2</v>
      </c>
      <c r="E320" s="11">
        <v>0</v>
      </c>
      <c r="F320" s="11">
        <v>0</v>
      </c>
      <c r="G320" s="11">
        <v>0</v>
      </c>
      <c r="H320" s="11">
        <v>2</v>
      </c>
      <c r="I320" s="11">
        <v>0</v>
      </c>
      <c r="J320" s="11">
        <v>0</v>
      </c>
      <c r="K320" s="11">
        <v>2</v>
      </c>
      <c r="L320" s="11">
        <v>0</v>
      </c>
      <c r="M320" s="11">
        <v>0</v>
      </c>
      <c r="N320" s="11">
        <v>0</v>
      </c>
      <c r="O320" s="11">
        <v>0</v>
      </c>
      <c r="P320" s="11">
        <v>1</v>
      </c>
      <c r="Q320" s="11">
        <v>2</v>
      </c>
      <c r="R320" s="11">
        <v>0</v>
      </c>
      <c r="S320" s="11">
        <v>0</v>
      </c>
      <c r="T320" s="11">
        <v>0</v>
      </c>
      <c r="U320" s="11">
        <v>1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1</v>
      </c>
      <c r="AH320" s="11">
        <v>0</v>
      </c>
      <c r="AI320" s="11">
        <v>0</v>
      </c>
      <c r="AJ320" s="11">
        <v>1</v>
      </c>
      <c r="AK320" s="11">
        <v>0</v>
      </c>
      <c r="AL320" s="11">
        <v>0</v>
      </c>
      <c r="AM320" s="11">
        <v>0</v>
      </c>
      <c r="AN320" s="11">
        <v>1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1</v>
      </c>
      <c r="AX320" s="11">
        <v>0</v>
      </c>
      <c r="AY320" s="11">
        <v>0</v>
      </c>
      <c r="AZ320" s="11">
        <v>0</v>
      </c>
    </row>
    <row r="321" spans="1:52" s="4" customFormat="1" ht="10.5">
      <c r="A321" s="9">
        <v>235</v>
      </c>
      <c r="B321" s="13" t="s">
        <v>304</v>
      </c>
      <c r="C321" s="12">
        <v>328</v>
      </c>
      <c r="D321" s="11">
        <v>3</v>
      </c>
      <c r="E321" s="11">
        <v>0</v>
      </c>
      <c r="F321" s="11">
        <v>0</v>
      </c>
      <c r="G321" s="11">
        <v>0</v>
      </c>
      <c r="H321" s="11">
        <v>1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1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1</v>
      </c>
      <c r="V321" s="11">
        <v>1</v>
      </c>
      <c r="W321" s="11">
        <v>1</v>
      </c>
      <c r="X321" s="11">
        <v>1</v>
      </c>
      <c r="Y321" s="11">
        <v>0</v>
      </c>
      <c r="Z321" s="11">
        <v>0</v>
      </c>
      <c r="AA321" s="11">
        <v>0</v>
      </c>
      <c r="AB321" s="11">
        <v>1</v>
      </c>
      <c r="AC321" s="11">
        <v>3</v>
      </c>
      <c r="AD321" s="11">
        <v>0</v>
      </c>
      <c r="AE321" s="11">
        <v>0</v>
      </c>
      <c r="AF321" s="11">
        <v>0</v>
      </c>
      <c r="AG321" s="11">
        <v>1</v>
      </c>
      <c r="AH321" s="11">
        <v>0</v>
      </c>
      <c r="AI321" s="11">
        <v>0</v>
      </c>
      <c r="AJ321" s="11">
        <v>0</v>
      </c>
      <c r="AK321" s="11">
        <v>1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1</v>
      </c>
      <c r="AY321" s="11">
        <v>0</v>
      </c>
      <c r="AZ321" s="11">
        <v>0</v>
      </c>
    </row>
    <row r="322" spans="1:52" s="4" customFormat="1" ht="10.5">
      <c r="A322" s="9">
        <v>236</v>
      </c>
      <c r="B322" s="13" t="s">
        <v>305</v>
      </c>
      <c r="C322" s="12">
        <v>318</v>
      </c>
      <c r="D322" s="11">
        <v>0</v>
      </c>
      <c r="E322" s="11">
        <v>1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1</v>
      </c>
      <c r="L322" s="11">
        <v>1</v>
      </c>
      <c r="M322" s="11">
        <v>0</v>
      </c>
      <c r="N322" s="11">
        <v>0</v>
      </c>
      <c r="O322" s="11">
        <v>2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1</v>
      </c>
      <c r="Y322" s="11">
        <v>0</v>
      </c>
      <c r="Z322" s="11">
        <v>0</v>
      </c>
      <c r="AA322" s="11">
        <v>0</v>
      </c>
      <c r="AB322" s="11">
        <v>0</v>
      </c>
      <c r="AC322" s="11">
        <v>1</v>
      </c>
      <c r="AD322" s="11">
        <v>0</v>
      </c>
      <c r="AE322" s="11">
        <v>1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</row>
    <row r="323" spans="1:52" s="4" customFormat="1" ht="10.5">
      <c r="A323" s="9">
        <v>237</v>
      </c>
      <c r="B323" s="13" t="s">
        <v>306</v>
      </c>
      <c r="C323" s="12">
        <v>221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</row>
    <row r="324" spans="1:52" s="18" customFormat="1" ht="10.5">
      <c r="A324" s="14"/>
      <c r="B324" s="31" t="s">
        <v>307</v>
      </c>
      <c r="C324" s="17">
        <f aca="true" t="shared" si="126" ref="C324:AF324">SUM(C315:C323)</f>
        <v>2789</v>
      </c>
      <c r="D324" s="16">
        <f t="shared" si="126"/>
        <v>18</v>
      </c>
      <c r="E324" s="16">
        <f t="shared" si="126"/>
        <v>4</v>
      </c>
      <c r="F324" s="16">
        <f t="shared" si="126"/>
        <v>1</v>
      </c>
      <c r="G324" s="16">
        <f t="shared" si="126"/>
        <v>1</v>
      </c>
      <c r="H324" s="16">
        <f t="shared" si="126"/>
        <v>5</v>
      </c>
      <c r="I324" s="16">
        <f t="shared" si="126"/>
        <v>0</v>
      </c>
      <c r="J324" s="16">
        <f t="shared" si="126"/>
        <v>2</v>
      </c>
      <c r="K324" s="16">
        <f t="shared" si="126"/>
        <v>9</v>
      </c>
      <c r="L324" s="16">
        <f t="shared" si="126"/>
        <v>6</v>
      </c>
      <c r="M324" s="16">
        <f t="shared" si="126"/>
        <v>0</v>
      </c>
      <c r="N324" s="16">
        <f t="shared" si="126"/>
        <v>3</v>
      </c>
      <c r="O324" s="16">
        <f t="shared" si="126"/>
        <v>14</v>
      </c>
      <c r="P324" s="16">
        <f t="shared" si="126"/>
        <v>3</v>
      </c>
      <c r="Q324" s="16">
        <f t="shared" si="126"/>
        <v>2</v>
      </c>
      <c r="R324" s="16">
        <f t="shared" si="126"/>
        <v>1</v>
      </c>
      <c r="S324" s="16">
        <f t="shared" si="126"/>
        <v>1</v>
      </c>
      <c r="T324" s="16">
        <f t="shared" si="126"/>
        <v>0</v>
      </c>
      <c r="U324" s="16">
        <f t="shared" si="126"/>
        <v>4</v>
      </c>
      <c r="V324" s="16">
        <f t="shared" si="126"/>
        <v>1</v>
      </c>
      <c r="W324" s="16">
        <f t="shared" si="126"/>
        <v>4</v>
      </c>
      <c r="X324" s="16">
        <f t="shared" si="126"/>
        <v>12</v>
      </c>
      <c r="Y324" s="16">
        <f t="shared" si="126"/>
        <v>3</v>
      </c>
      <c r="Z324" s="16">
        <f t="shared" si="126"/>
        <v>2</v>
      </c>
      <c r="AA324" s="16">
        <f t="shared" si="126"/>
        <v>0</v>
      </c>
      <c r="AB324" s="16">
        <f t="shared" si="126"/>
        <v>3</v>
      </c>
      <c r="AC324" s="16">
        <f t="shared" si="126"/>
        <v>14</v>
      </c>
      <c r="AD324" s="16">
        <f t="shared" si="126"/>
        <v>5</v>
      </c>
      <c r="AE324" s="16">
        <f t="shared" si="126"/>
        <v>9</v>
      </c>
      <c r="AF324" s="16">
        <f t="shared" si="126"/>
        <v>1</v>
      </c>
      <c r="AG324" s="16">
        <f aca="true" t="shared" si="127" ref="AG324:AZ324">SUM(AG315:AG323)</f>
        <v>5</v>
      </c>
      <c r="AH324" s="16">
        <f t="shared" si="127"/>
        <v>2</v>
      </c>
      <c r="AI324" s="16">
        <f t="shared" si="127"/>
        <v>1</v>
      </c>
      <c r="AJ324" s="16">
        <f t="shared" si="127"/>
        <v>2</v>
      </c>
      <c r="AK324" s="16">
        <f t="shared" si="127"/>
        <v>9</v>
      </c>
      <c r="AL324" s="16">
        <f t="shared" si="127"/>
        <v>3</v>
      </c>
      <c r="AM324" s="16">
        <f t="shared" si="127"/>
        <v>6</v>
      </c>
      <c r="AN324" s="16">
        <f t="shared" si="127"/>
        <v>1</v>
      </c>
      <c r="AO324" s="16">
        <f t="shared" si="127"/>
        <v>2</v>
      </c>
      <c r="AP324" s="16">
        <f t="shared" si="127"/>
        <v>0</v>
      </c>
      <c r="AQ324" s="16">
        <f t="shared" si="127"/>
        <v>1</v>
      </c>
      <c r="AR324" s="16">
        <f t="shared" si="127"/>
        <v>0</v>
      </c>
      <c r="AS324" s="16">
        <f t="shared" si="127"/>
        <v>5</v>
      </c>
      <c r="AT324" s="16">
        <f t="shared" si="127"/>
        <v>0</v>
      </c>
      <c r="AU324" s="16">
        <f t="shared" si="127"/>
        <v>1</v>
      </c>
      <c r="AV324" s="16">
        <f t="shared" si="127"/>
        <v>0</v>
      </c>
      <c r="AW324" s="16">
        <f t="shared" si="127"/>
        <v>1</v>
      </c>
      <c r="AX324" s="16">
        <f t="shared" si="127"/>
        <v>1</v>
      </c>
      <c r="AY324" s="16">
        <f t="shared" si="127"/>
        <v>1</v>
      </c>
      <c r="AZ324" s="16">
        <f t="shared" si="127"/>
        <v>7</v>
      </c>
    </row>
    <row r="325" spans="1:52" s="4" customFormat="1" ht="10.5">
      <c r="A325" s="9">
        <v>238</v>
      </c>
      <c r="B325" s="13" t="s">
        <v>308</v>
      </c>
      <c r="C325" s="12">
        <v>363</v>
      </c>
      <c r="D325" s="11">
        <v>1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1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1</v>
      </c>
      <c r="Y325" s="11">
        <v>0</v>
      </c>
      <c r="Z325" s="11">
        <v>0</v>
      </c>
      <c r="AA325" s="11">
        <v>0</v>
      </c>
      <c r="AB325" s="11">
        <v>0</v>
      </c>
      <c r="AC325" s="11">
        <v>1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2</v>
      </c>
      <c r="AL325" s="11">
        <v>3</v>
      </c>
      <c r="AM325" s="11">
        <v>0</v>
      </c>
      <c r="AN325" s="11">
        <v>0</v>
      </c>
      <c r="AO325" s="11">
        <v>0</v>
      </c>
      <c r="AP325" s="11">
        <v>0</v>
      </c>
      <c r="AQ325" s="11">
        <v>1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0</v>
      </c>
      <c r="AY325" s="11">
        <v>0</v>
      </c>
      <c r="AZ325" s="11">
        <v>0</v>
      </c>
    </row>
    <row r="326" spans="1:52" s="4" customFormat="1" ht="10.5">
      <c r="A326" s="9">
        <v>239</v>
      </c>
      <c r="B326" s="13" t="s">
        <v>309</v>
      </c>
      <c r="C326" s="12">
        <v>339</v>
      </c>
      <c r="D326" s="11">
        <v>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3</v>
      </c>
      <c r="N326" s="11">
        <v>1</v>
      </c>
      <c r="O326" s="11">
        <v>1</v>
      </c>
      <c r="P326" s="11">
        <v>1</v>
      </c>
      <c r="Q326" s="11">
        <v>0</v>
      </c>
      <c r="R326" s="11">
        <v>0</v>
      </c>
      <c r="S326" s="11">
        <v>0</v>
      </c>
      <c r="T326" s="11">
        <v>0</v>
      </c>
      <c r="U326" s="11">
        <v>1</v>
      </c>
      <c r="V326" s="11">
        <v>1</v>
      </c>
      <c r="W326" s="11">
        <v>0</v>
      </c>
      <c r="X326" s="11">
        <v>3</v>
      </c>
      <c r="Y326" s="11">
        <v>1</v>
      </c>
      <c r="Z326" s="11">
        <v>0</v>
      </c>
      <c r="AA326" s="11">
        <v>1</v>
      </c>
      <c r="AB326" s="11">
        <v>0</v>
      </c>
      <c r="AC326" s="11">
        <v>5</v>
      </c>
      <c r="AD326" s="11">
        <v>0</v>
      </c>
      <c r="AE326" s="11">
        <v>1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6</v>
      </c>
      <c r="AL326" s="11">
        <v>6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0</v>
      </c>
      <c r="AV326" s="11">
        <v>0</v>
      </c>
      <c r="AW326" s="11">
        <v>0</v>
      </c>
      <c r="AX326" s="11">
        <v>0</v>
      </c>
      <c r="AY326" s="11">
        <v>0</v>
      </c>
      <c r="AZ326" s="11">
        <v>0</v>
      </c>
    </row>
    <row r="327" spans="1:52" s="18" customFormat="1" ht="10.5">
      <c r="A327" s="14"/>
      <c r="B327" s="31" t="s">
        <v>310</v>
      </c>
      <c r="C327" s="17">
        <f>+C325+C326</f>
        <v>702</v>
      </c>
      <c r="D327" s="16">
        <f aca="true" t="shared" si="128" ref="D327:AI327">SUM(D325:D326)</f>
        <v>5</v>
      </c>
      <c r="E327" s="16">
        <f t="shared" si="128"/>
        <v>0</v>
      </c>
      <c r="F327" s="16">
        <f t="shared" si="128"/>
        <v>0</v>
      </c>
      <c r="G327" s="16">
        <f t="shared" si="128"/>
        <v>0</v>
      </c>
      <c r="H327" s="16">
        <f t="shared" si="128"/>
        <v>0</v>
      </c>
      <c r="I327" s="16">
        <f t="shared" si="128"/>
        <v>0</v>
      </c>
      <c r="J327" s="16">
        <f t="shared" si="128"/>
        <v>0</v>
      </c>
      <c r="K327" s="16">
        <f t="shared" si="128"/>
        <v>0</v>
      </c>
      <c r="L327" s="16">
        <f t="shared" si="128"/>
        <v>0</v>
      </c>
      <c r="M327" s="16">
        <f t="shared" si="128"/>
        <v>3</v>
      </c>
      <c r="N327" s="16">
        <f t="shared" si="128"/>
        <v>1</v>
      </c>
      <c r="O327" s="16">
        <f t="shared" si="128"/>
        <v>2</v>
      </c>
      <c r="P327" s="16">
        <f t="shared" si="128"/>
        <v>1</v>
      </c>
      <c r="Q327" s="16">
        <f t="shared" si="128"/>
        <v>0</v>
      </c>
      <c r="R327" s="16">
        <f t="shared" si="128"/>
        <v>0</v>
      </c>
      <c r="S327" s="16">
        <f t="shared" si="128"/>
        <v>0</v>
      </c>
      <c r="T327" s="16">
        <f t="shared" si="128"/>
        <v>0</v>
      </c>
      <c r="U327" s="16">
        <f t="shared" si="128"/>
        <v>1</v>
      </c>
      <c r="V327" s="16">
        <f t="shared" si="128"/>
        <v>1</v>
      </c>
      <c r="W327" s="16">
        <f t="shared" si="128"/>
        <v>0</v>
      </c>
      <c r="X327" s="16">
        <f t="shared" si="128"/>
        <v>4</v>
      </c>
      <c r="Y327" s="16">
        <f t="shared" si="128"/>
        <v>1</v>
      </c>
      <c r="Z327" s="16">
        <f t="shared" si="128"/>
        <v>0</v>
      </c>
      <c r="AA327" s="16">
        <f t="shared" si="128"/>
        <v>1</v>
      </c>
      <c r="AB327" s="16">
        <f t="shared" si="128"/>
        <v>0</v>
      </c>
      <c r="AC327" s="16">
        <f t="shared" si="128"/>
        <v>6</v>
      </c>
      <c r="AD327" s="16">
        <f t="shared" si="128"/>
        <v>0</v>
      </c>
      <c r="AE327" s="16">
        <f t="shared" si="128"/>
        <v>1</v>
      </c>
      <c r="AF327" s="16">
        <f t="shared" si="128"/>
        <v>0</v>
      </c>
      <c r="AG327" s="16">
        <f t="shared" si="128"/>
        <v>0</v>
      </c>
      <c r="AH327" s="16">
        <f t="shared" si="128"/>
        <v>0</v>
      </c>
      <c r="AI327" s="16">
        <f t="shared" si="128"/>
        <v>0</v>
      </c>
      <c r="AJ327" s="16">
        <f aca="true" t="shared" si="129" ref="AJ327:AZ327">SUM(AJ325:AJ326)</f>
        <v>0</v>
      </c>
      <c r="AK327" s="16">
        <f t="shared" si="129"/>
        <v>8</v>
      </c>
      <c r="AL327" s="16">
        <f t="shared" si="129"/>
        <v>9</v>
      </c>
      <c r="AM327" s="16">
        <f t="shared" si="129"/>
        <v>0</v>
      </c>
      <c r="AN327" s="16">
        <f t="shared" si="129"/>
        <v>0</v>
      </c>
      <c r="AO327" s="16">
        <f t="shared" si="129"/>
        <v>0</v>
      </c>
      <c r="AP327" s="16">
        <f t="shared" si="129"/>
        <v>0</v>
      </c>
      <c r="AQ327" s="16">
        <f t="shared" si="129"/>
        <v>1</v>
      </c>
      <c r="AR327" s="16">
        <f t="shared" si="129"/>
        <v>0</v>
      </c>
      <c r="AS327" s="16">
        <f t="shared" si="129"/>
        <v>0</v>
      </c>
      <c r="AT327" s="16">
        <f t="shared" si="129"/>
        <v>0</v>
      </c>
      <c r="AU327" s="16">
        <f t="shared" si="129"/>
        <v>0</v>
      </c>
      <c r="AV327" s="16">
        <f t="shared" si="129"/>
        <v>0</v>
      </c>
      <c r="AW327" s="16">
        <f t="shared" si="129"/>
        <v>0</v>
      </c>
      <c r="AX327" s="16">
        <f t="shared" si="129"/>
        <v>0</v>
      </c>
      <c r="AY327" s="16">
        <f t="shared" si="129"/>
        <v>0</v>
      </c>
      <c r="AZ327" s="16">
        <f t="shared" si="129"/>
        <v>0</v>
      </c>
    </row>
    <row r="328" spans="1:52" s="4" customFormat="1" ht="10.5">
      <c r="A328" s="9">
        <v>240</v>
      </c>
      <c r="B328" s="13" t="s">
        <v>311</v>
      </c>
      <c r="C328" s="12">
        <v>181</v>
      </c>
      <c r="D328" s="11">
        <v>2</v>
      </c>
      <c r="E328" s="11">
        <v>1</v>
      </c>
      <c r="F328" s="11">
        <v>3</v>
      </c>
      <c r="G328" s="11">
        <v>0</v>
      </c>
      <c r="H328" s="11">
        <v>0</v>
      </c>
      <c r="I328" s="11">
        <v>1</v>
      </c>
      <c r="J328" s="11">
        <v>0</v>
      </c>
      <c r="K328" s="11">
        <v>1</v>
      </c>
      <c r="L328" s="11">
        <v>1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1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1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4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2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</row>
    <row r="329" spans="1:52" s="4" customFormat="1" ht="10.5">
      <c r="A329" s="9">
        <v>241</v>
      </c>
      <c r="B329" s="13" t="s">
        <v>312</v>
      </c>
      <c r="C329" s="12">
        <v>273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1</v>
      </c>
      <c r="K329" s="11">
        <v>1</v>
      </c>
      <c r="L329" s="11">
        <v>1</v>
      </c>
      <c r="M329" s="11">
        <v>0</v>
      </c>
      <c r="N329" s="11">
        <v>0</v>
      </c>
      <c r="O329" s="11">
        <v>2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1</v>
      </c>
      <c r="Z329" s="11">
        <v>2</v>
      </c>
      <c r="AA329" s="11">
        <v>1</v>
      </c>
      <c r="AB329" s="11">
        <v>0</v>
      </c>
      <c r="AC329" s="11">
        <v>0</v>
      </c>
      <c r="AD329" s="11">
        <v>0</v>
      </c>
      <c r="AE329" s="11">
        <v>2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2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  <c r="AZ329" s="11">
        <v>0</v>
      </c>
    </row>
    <row r="330" spans="1:52" s="4" customFormat="1" ht="10.5">
      <c r="A330" s="9">
        <v>242</v>
      </c>
      <c r="B330" s="13" t="s">
        <v>313</v>
      </c>
      <c r="C330" s="12">
        <v>281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1</v>
      </c>
      <c r="V330" s="11">
        <v>0</v>
      </c>
      <c r="W330" s="11">
        <v>2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1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  <c r="AZ330" s="11">
        <v>0</v>
      </c>
    </row>
    <row r="331" spans="1:52" s="4" customFormat="1" ht="10.5">
      <c r="A331" s="9">
        <v>243</v>
      </c>
      <c r="B331" s="13" t="s">
        <v>314</v>
      </c>
      <c r="C331" s="12">
        <v>292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1</v>
      </c>
      <c r="X331" s="11">
        <v>1</v>
      </c>
      <c r="Y331" s="11">
        <v>0</v>
      </c>
      <c r="Z331" s="11">
        <v>0</v>
      </c>
      <c r="AA331" s="11">
        <v>0</v>
      </c>
      <c r="AB331" s="11">
        <v>0</v>
      </c>
      <c r="AC331" s="11">
        <v>2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2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</row>
    <row r="332" spans="1:52" s="18" customFormat="1" ht="10.5">
      <c r="A332" s="14"/>
      <c r="B332" s="31" t="s">
        <v>315</v>
      </c>
      <c r="C332" s="17">
        <f>+C329+C330+C331</f>
        <v>846</v>
      </c>
      <c r="D332" s="16">
        <f aca="true" t="shared" si="130" ref="D332:AI332">SUM(D328:D331)</f>
        <v>2</v>
      </c>
      <c r="E332" s="16">
        <f t="shared" si="130"/>
        <v>1</v>
      </c>
      <c r="F332" s="16">
        <f t="shared" si="130"/>
        <v>3</v>
      </c>
      <c r="G332" s="16">
        <f t="shared" si="130"/>
        <v>0</v>
      </c>
      <c r="H332" s="16">
        <f t="shared" si="130"/>
        <v>0</v>
      </c>
      <c r="I332" s="16">
        <f t="shared" si="130"/>
        <v>1</v>
      </c>
      <c r="J332" s="16">
        <f t="shared" si="130"/>
        <v>1</v>
      </c>
      <c r="K332" s="16">
        <f t="shared" si="130"/>
        <v>2</v>
      </c>
      <c r="L332" s="16">
        <f t="shared" si="130"/>
        <v>2</v>
      </c>
      <c r="M332" s="16">
        <f t="shared" si="130"/>
        <v>0</v>
      </c>
      <c r="N332" s="16">
        <f t="shared" si="130"/>
        <v>0</v>
      </c>
      <c r="O332" s="16">
        <f t="shared" si="130"/>
        <v>2</v>
      </c>
      <c r="P332" s="16">
        <f t="shared" si="130"/>
        <v>0</v>
      </c>
      <c r="Q332" s="16">
        <f t="shared" si="130"/>
        <v>0</v>
      </c>
      <c r="R332" s="16">
        <f t="shared" si="130"/>
        <v>1</v>
      </c>
      <c r="S332" s="16">
        <f t="shared" si="130"/>
        <v>0</v>
      </c>
      <c r="T332" s="16">
        <f t="shared" si="130"/>
        <v>0</v>
      </c>
      <c r="U332" s="16">
        <f t="shared" si="130"/>
        <v>1</v>
      </c>
      <c r="V332" s="16">
        <f t="shared" si="130"/>
        <v>0</v>
      </c>
      <c r="W332" s="16">
        <f t="shared" si="130"/>
        <v>3</v>
      </c>
      <c r="X332" s="16">
        <f t="shared" si="130"/>
        <v>2</v>
      </c>
      <c r="Y332" s="16">
        <f t="shared" si="130"/>
        <v>1</v>
      </c>
      <c r="Z332" s="16">
        <f t="shared" si="130"/>
        <v>2</v>
      </c>
      <c r="AA332" s="16">
        <f t="shared" si="130"/>
        <v>1</v>
      </c>
      <c r="AB332" s="16">
        <f t="shared" si="130"/>
        <v>0</v>
      </c>
      <c r="AC332" s="16">
        <f t="shared" si="130"/>
        <v>2</v>
      </c>
      <c r="AD332" s="16">
        <f t="shared" si="130"/>
        <v>0</v>
      </c>
      <c r="AE332" s="16">
        <f t="shared" si="130"/>
        <v>6</v>
      </c>
      <c r="AF332" s="16">
        <f t="shared" si="130"/>
        <v>0</v>
      </c>
      <c r="AG332" s="16">
        <f t="shared" si="130"/>
        <v>1</v>
      </c>
      <c r="AH332" s="16">
        <f t="shared" si="130"/>
        <v>0</v>
      </c>
      <c r="AI332" s="16">
        <f t="shared" si="130"/>
        <v>0</v>
      </c>
      <c r="AJ332" s="16">
        <f aca="true" t="shared" si="131" ref="AJ332:AZ332">SUM(AJ328:AJ331)</f>
        <v>0</v>
      </c>
      <c r="AK332" s="16">
        <f t="shared" si="131"/>
        <v>0</v>
      </c>
      <c r="AL332" s="16">
        <f t="shared" si="131"/>
        <v>0</v>
      </c>
      <c r="AM332" s="16">
        <f t="shared" si="131"/>
        <v>0</v>
      </c>
      <c r="AN332" s="16">
        <f t="shared" si="131"/>
        <v>0</v>
      </c>
      <c r="AO332" s="16">
        <f t="shared" si="131"/>
        <v>2</v>
      </c>
      <c r="AP332" s="16">
        <f t="shared" si="131"/>
        <v>0</v>
      </c>
      <c r="AQ332" s="16">
        <f t="shared" si="131"/>
        <v>2</v>
      </c>
      <c r="AR332" s="16">
        <f t="shared" si="131"/>
        <v>0</v>
      </c>
      <c r="AS332" s="16">
        <f t="shared" si="131"/>
        <v>2</v>
      </c>
      <c r="AT332" s="16">
        <f t="shared" si="131"/>
        <v>0</v>
      </c>
      <c r="AU332" s="16">
        <f t="shared" si="131"/>
        <v>0</v>
      </c>
      <c r="AV332" s="16">
        <f t="shared" si="131"/>
        <v>0</v>
      </c>
      <c r="AW332" s="16">
        <f t="shared" si="131"/>
        <v>0</v>
      </c>
      <c r="AX332" s="16">
        <f t="shared" si="131"/>
        <v>0</v>
      </c>
      <c r="AY332" s="16">
        <f t="shared" si="131"/>
        <v>0</v>
      </c>
      <c r="AZ332" s="16">
        <f t="shared" si="131"/>
        <v>0</v>
      </c>
    </row>
    <row r="333" spans="1:52" s="4" customFormat="1" ht="10.5">
      <c r="A333" s="9">
        <v>244</v>
      </c>
      <c r="B333" s="13" t="s">
        <v>316</v>
      </c>
      <c r="C333" s="12">
        <v>277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0</v>
      </c>
      <c r="U333" s="11">
        <v>0</v>
      </c>
      <c r="V333" s="11">
        <v>0</v>
      </c>
      <c r="W333" s="11">
        <v>1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1</v>
      </c>
      <c r="AF333" s="11">
        <v>0</v>
      </c>
      <c r="AG333" s="11">
        <v>0</v>
      </c>
      <c r="AH333" s="11">
        <v>0</v>
      </c>
      <c r="AI333" s="11">
        <v>0</v>
      </c>
      <c r="AJ333" s="11">
        <v>1</v>
      </c>
      <c r="AK333" s="11">
        <v>0</v>
      </c>
      <c r="AL333" s="11">
        <v>1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0</v>
      </c>
    </row>
    <row r="334" spans="1:52" s="4" customFormat="1" ht="10.5">
      <c r="A334" s="9">
        <v>245</v>
      </c>
      <c r="B334" s="13" t="s">
        <v>317</v>
      </c>
      <c r="C334" s="12">
        <v>380</v>
      </c>
      <c r="D334" s="11">
        <v>2</v>
      </c>
      <c r="E334" s="11">
        <v>0</v>
      </c>
      <c r="F334" s="11">
        <v>0</v>
      </c>
      <c r="G334" s="11">
        <v>0</v>
      </c>
      <c r="H334" s="11">
        <v>1</v>
      </c>
      <c r="I334" s="11">
        <v>0</v>
      </c>
      <c r="J334" s="11">
        <v>0</v>
      </c>
      <c r="K334" s="11">
        <v>3</v>
      </c>
      <c r="L334" s="11">
        <v>0</v>
      </c>
      <c r="M334" s="11">
        <v>0</v>
      </c>
      <c r="N334" s="11">
        <v>0</v>
      </c>
      <c r="O334" s="11">
        <v>1</v>
      </c>
      <c r="P334" s="11">
        <v>0</v>
      </c>
      <c r="Q334" s="11">
        <v>1</v>
      </c>
      <c r="R334" s="11">
        <v>0</v>
      </c>
      <c r="S334" s="11">
        <v>0</v>
      </c>
      <c r="T334" s="11">
        <v>0</v>
      </c>
      <c r="U334" s="11">
        <v>1</v>
      </c>
      <c r="V334" s="11">
        <v>0</v>
      </c>
      <c r="W334" s="11">
        <v>1</v>
      </c>
      <c r="X334" s="11">
        <v>13</v>
      </c>
      <c r="Y334" s="11">
        <v>1</v>
      </c>
      <c r="Z334" s="11">
        <v>0</v>
      </c>
      <c r="AA334" s="11">
        <v>0</v>
      </c>
      <c r="AB334" s="11">
        <v>0</v>
      </c>
      <c r="AC334" s="11">
        <v>13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4</v>
      </c>
      <c r="AL334" s="11">
        <v>1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1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</row>
    <row r="335" spans="1:52" s="4" customFormat="1" ht="10.5">
      <c r="A335" s="9">
        <v>246</v>
      </c>
      <c r="B335" s="13" t="s">
        <v>318</v>
      </c>
      <c r="C335" s="12">
        <v>116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7</v>
      </c>
      <c r="P335" s="11">
        <v>0</v>
      </c>
      <c r="Q335" s="11">
        <v>0</v>
      </c>
      <c r="R335" s="11">
        <v>0</v>
      </c>
      <c r="S335" s="11">
        <v>0</v>
      </c>
      <c r="T335" s="11">
        <v>1</v>
      </c>
      <c r="U335" s="11">
        <v>1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1</v>
      </c>
      <c r="AB335" s="11">
        <v>0</v>
      </c>
      <c r="AC335" s="11">
        <v>3</v>
      </c>
      <c r="AD335" s="11">
        <v>1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1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</row>
    <row r="336" spans="1:52" s="4" customFormat="1" ht="10.5">
      <c r="A336" s="9">
        <v>247</v>
      </c>
      <c r="B336" s="13" t="s">
        <v>319</v>
      </c>
      <c r="C336" s="12">
        <v>289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1</v>
      </c>
      <c r="V336" s="11">
        <v>2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1</v>
      </c>
      <c r="AF336" s="11">
        <v>0</v>
      </c>
      <c r="AG336" s="11">
        <v>0</v>
      </c>
      <c r="AH336" s="11">
        <v>0</v>
      </c>
      <c r="AI336" s="11">
        <v>1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  <c r="AZ336" s="11">
        <v>0</v>
      </c>
    </row>
    <row r="337" spans="1:52" s="4" customFormat="1" ht="10.5">
      <c r="A337" s="9">
        <v>248</v>
      </c>
      <c r="B337" s="13" t="s">
        <v>320</v>
      </c>
      <c r="C337" s="12">
        <v>271</v>
      </c>
      <c r="D337" s="11">
        <v>1</v>
      </c>
      <c r="E337" s="11">
        <v>0</v>
      </c>
      <c r="F337" s="11">
        <v>0</v>
      </c>
      <c r="G337" s="11">
        <v>0</v>
      </c>
      <c r="H337" s="11">
        <v>1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1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1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1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1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</row>
    <row r="338" spans="1:52" s="4" customFormat="1" ht="10.5">
      <c r="A338" s="9">
        <v>249</v>
      </c>
      <c r="B338" s="13" t="s">
        <v>321</v>
      </c>
      <c r="C338" s="12">
        <v>92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1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1</v>
      </c>
      <c r="V338" s="11">
        <v>0</v>
      </c>
      <c r="W338" s="11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</row>
    <row r="339" spans="1:52" s="18" customFormat="1" ht="10.5">
      <c r="A339" s="14"/>
      <c r="B339" s="31" t="s">
        <v>322</v>
      </c>
      <c r="C339" s="17">
        <f>+C336+C337+C338</f>
        <v>652</v>
      </c>
      <c r="D339" s="16">
        <f aca="true" t="shared" si="132" ref="D339:AI339">SUM(D333:D338)</f>
        <v>3</v>
      </c>
      <c r="E339" s="16">
        <f t="shared" si="132"/>
        <v>0</v>
      </c>
      <c r="F339" s="16">
        <f t="shared" si="132"/>
        <v>0</v>
      </c>
      <c r="G339" s="16">
        <f t="shared" si="132"/>
        <v>0</v>
      </c>
      <c r="H339" s="16">
        <f t="shared" si="132"/>
        <v>2</v>
      </c>
      <c r="I339" s="16">
        <f t="shared" si="132"/>
        <v>0</v>
      </c>
      <c r="J339" s="16">
        <f t="shared" si="132"/>
        <v>0</v>
      </c>
      <c r="K339" s="16">
        <f t="shared" si="132"/>
        <v>4</v>
      </c>
      <c r="L339" s="16">
        <f t="shared" si="132"/>
        <v>0</v>
      </c>
      <c r="M339" s="16">
        <f t="shared" si="132"/>
        <v>0</v>
      </c>
      <c r="N339" s="16">
        <f t="shared" si="132"/>
        <v>0</v>
      </c>
      <c r="O339" s="16">
        <f t="shared" si="132"/>
        <v>9</v>
      </c>
      <c r="P339" s="16">
        <f t="shared" si="132"/>
        <v>0</v>
      </c>
      <c r="Q339" s="16">
        <f t="shared" si="132"/>
        <v>2</v>
      </c>
      <c r="R339" s="16">
        <f t="shared" si="132"/>
        <v>0</v>
      </c>
      <c r="S339" s="16">
        <f t="shared" si="132"/>
        <v>1</v>
      </c>
      <c r="T339" s="16">
        <f t="shared" si="132"/>
        <v>1</v>
      </c>
      <c r="U339" s="16">
        <f t="shared" si="132"/>
        <v>4</v>
      </c>
      <c r="V339" s="16">
        <f t="shared" si="132"/>
        <v>2</v>
      </c>
      <c r="W339" s="16">
        <f t="shared" si="132"/>
        <v>2</v>
      </c>
      <c r="X339" s="16">
        <f t="shared" si="132"/>
        <v>14</v>
      </c>
      <c r="Y339" s="16">
        <f t="shared" si="132"/>
        <v>1</v>
      </c>
      <c r="Z339" s="16">
        <f t="shared" si="132"/>
        <v>1</v>
      </c>
      <c r="AA339" s="16">
        <f t="shared" si="132"/>
        <v>1</v>
      </c>
      <c r="AB339" s="16">
        <f t="shared" si="132"/>
        <v>0</v>
      </c>
      <c r="AC339" s="16">
        <f t="shared" si="132"/>
        <v>16</v>
      </c>
      <c r="AD339" s="16">
        <f t="shared" si="132"/>
        <v>1</v>
      </c>
      <c r="AE339" s="16">
        <f t="shared" si="132"/>
        <v>2</v>
      </c>
      <c r="AF339" s="16">
        <f t="shared" si="132"/>
        <v>0</v>
      </c>
      <c r="AG339" s="16">
        <f t="shared" si="132"/>
        <v>0</v>
      </c>
      <c r="AH339" s="16">
        <f t="shared" si="132"/>
        <v>0</v>
      </c>
      <c r="AI339" s="16">
        <f t="shared" si="132"/>
        <v>1</v>
      </c>
      <c r="AJ339" s="16">
        <f aca="true" t="shared" si="133" ref="AJ339:AZ339">SUM(AJ333:AJ338)</f>
        <v>1</v>
      </c>
      <c r="AK339" s="16">
        <f t="shared" si="133"/>
        <v>5</v>
      </c>
      <c r="AL339" s="16">
        <f t="shared" si="133"/>
        <v>2</v>
      </c>
      <c r="AM339" s="16">
        <f t="shared" si="133"/>
        <v>0</v>
      </c>
      <c r="AN339" s="16">
        <f t="shared" si="133"/>
        <v>1</v>
      </c>
      <c r="AO339" s="16">
        <f t="shared" si="133"/>
        <v>0</v>
      </c>
      <c r="AP339" s="16">
        <f t="shared" si="133"/>
        <v>0</v>
      </c>
      <c r="AQ339" s="16">
        <f t="shared" si="133"/>
        <v>0</v>
      </c>
      <c r="AR339" s="16">
        <f t="shared" si="133"/>
        <v>0</v>
      </c>
      <c r="AS339" s="16">
        <f t="shared" si="133"/>
        <v>1</v>
      </c>
      <c r="AT339" s="16">
        <f t="shared" si="133"/>
        <v>1</v>
      </c>
      <c r="AU339" s="16">
        <f t="shared" si="133"/>
        <v>0</v>
      </c>
      <c r="AV339" s="16">
        <f t="shared" si="133"/>
        <v>0</v>
      </c>
      <c r="AW339" s="16">
        <f t="shared" si="133"/>
        <v>0</v>
      </c>
      <c r="AX339" s="16">
        <f t="shared" si="133"/>
        <v>0</v>
      </c>
      <c r="AY339" s="16">
        <f t="shared" si="133"/>
        <v>0</v>
      </c>
      <c r="AZ339" s="16">
        <f t="shared" si="133"/>
        <v>0</v>
      </c>
    </row>
    <row r="340" spans="1:52" s="4" customFormat="1" ht="10.5">
      <c r="A340" s="9">
        <v>250</v>
      </c>
      <c r="B340" s="13" t="s">
        <v>323</v>
      </c>
      <c r="C340" s="12">
        <v>299</v>
      </c>
      <c r="D340" s="11">
        <v>6</v>
      </c>
      <c r="E340" s="11">
        <v>1</v>
      </c>
      <c r="F340" s="11">
        <v>2</v>
      </c>
      <c r="G340" s="11">
        <v>2</v>
      </c>
      <c r="H340" s="11">
        <v>1</v>
      </c>
      <c r="I340" s="11">
        <v>1</v>
      </c>
      <c r="J340" s="11">
        <v>0</v>
      </c>
      <c r="K340" s="11">
        <v>2</v>
      </c>
      <c r="L340" s="11">
        <v>0</v>
      </c>
      <c r="M340" s="11">
        <v>0</v>
      </c>
      <c r="N340" s="11">
        <v>0</v>
      </c>
      <c r="O340" s="11">
        <v>1</v>
      </c>
      <c r="P340" s="11">
        <v>0</v>
      </c>
      <c r="Q340" s="11">
        <v>0</v>
      </c>
      <c r="R340" s="11">
        <v>0</v>
      </c>
      <c r="S340" s="11">
        <v>0</v>
      </c>
      <c r="T340" s="11">
        <v>1</v>
      </c>
      <c r="U340" s="11">
        <v>1</v>
      </c>
      <c r="V340" s="11">
        <v>0</v>
      </c>
      <c r="W340" s="11">
        <v>1</v>
      </c>
      <c r="X340" s="11">
        <v>2</v>
      </c>
      <c r="Y340" s="11">
        <v>0</v>
      </c>
      <c r="Z340" s="11">
        <v>1</v>
      </c>
      <c r="AA340" s="11">
        <v>0</v>
      </c>
      <c r="AB340" s="11">
        <v>0</v>
      </c>
      <c r="AC340" s="11">
        <v>0</v>
      </c>
      <c r="AD340" s="11">
        <v>3</v>
      </c>
      <c r="AE340" s="11">
        <v>2</v>
      </c>
      <c r="AF340" s="11">
        <v>0</v>
      </c>
      <c r="AG340" s="11">
        <v>0</v>
      </c>
      <c r="AH340" s="11">
        <v>2</v>
      </c>
      <c r="AI340" s="11">
        <v>0</v>
      </c>
      <c r="AJ340" s="11">
        <v>2</v>
      </c>
      <c r="AK340" s="11">
        <v>2</v>
      </c>
      <c r="AL340" s="11">
        <v>0</v>
      </c>
      <c r="AM340" s="11">
        <v>0</v>
      </c>
      <c r="AN340" s="11">
        <v>1</v>
      </c>
      <c r="AO340" s="11">
        <v>1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11">
        <v>0</v>
      </c>
      <c r="AV340" s="11">
        <v>0</v>
      </c>
      <c r="AW340" s="11">
        <v>0</v>
      </c>
      <c r="AX340" s="11">
        <v>0</v>
      </c>
      <c r="AY340" s="11">
        <v>1</v>
      </c>
      <c r="AZ340" s="11">
        <v>0</v>
      </c>
    </row>
    <row r="341" spans="1:52" s="4" customFormat="1" ht="10.5">
      <c r="A341" s="9">
        <v>251</v>
      </c>
      <c r="B341" s="13" t="s">
        <v>324</v>
      </c>
      <c r="C341" s="12">
        <v>312</v>
      </c>
      <c r="D341" s="11">
        <v>2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1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2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1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0</v>
      </c>
      <c r="AZ341" s="11">
        <v>0</v>
      </c>
    </row>
    <row r="342" spans="1:52" s="4" customFormat="1" ht="10.5">
      <c r="A342" s="9">
        <v>252</v>
      </c>
      <c r="B342" s="13" t="s">
        <v>325</v>
      </c>
      <c r="C342" s="12">
        <v>302</v>
      </c>
      <c r="D342" s="11">
        <v>2</v>
      </c>
      <c r="E342" s="11">
        <v>0</v>
      </c>
      <c r="F342" s="11">
        <v>0</v>
      </c>
      <c r="G342" s="11">
        <v>0</v>
      </c>
      <c r="H342" s="11">
        <v>1</v>
      </c>
      <c r="I342" s="11">
        <v>0</v>
      </c>
      <c r="J342" s="11">
        <v>1</v>
      </c>
      <c r="K342" s="11">
        <v>1</v>
      </c>
      <c r="L342" s="11">
        <v>1</v>
      </c>
      <c r="M342" s="11">
        <v>1</v>
      </c>
      <c r="N342" s="11">
        <v>1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1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2</v>
      </c>
      <c r="AD342" s="11">
        <v>0</v>
      </c>
      <c r="AE342" s="11">
        <v>1</v>
      </c>
      <c r="AF342" s="11">
        <v>0</v>
      </c>
      <c r="AG342" s="11">
        <v>1</v>
      </c>
      <c r="AH342" s="11">
        <v>0</v>
      </c>
      <c r="AI342" s="11">
        <v>0</v>
      </c>
      <c r="AJ342" s="11">
        <v>1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11">
        <v>0</v>
      </c>
      <c r="AV342" s="11">
        <v>0</v>
      </c>
      <c r="AW342" s="11">
        <v>0</v>
      </c>
      <c r="AX342" s="11">
        <v>0</v>
      </c>
      <c r="AY342" s="11">
        <v>0</v>
      </c>
      <c r="AZ342" s="11">
        <v>0</v>
      </c>
    </row>
    <row r="343" spans="1:52" s="4" customFormat="1" ht="10.5">
      <c r="A343" s="9">
        <v>253</v>
      </c>
      <c r="B343" s="13" t="s">
        <v>326</v>
      </c>
      <c r="C343" s="12">
        <v>289</v>
      </c>
      <c r="D343" s="11">
        <v>2</v>
      </c>
      <c r="E343" s="11">
        <v>0</v>
      </c>
      <c r="F343" s="11">
        <v>0</v>
      </c>
      <c r="G343" s="11">
        <v>0</v>
      </c>
      <c r="H343" s="11">
        <v>1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1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1</v>
      </c>
      <c r="Y343" s="11">
        <v>0</v>
      </c>
      <c r="Z343" s="11">
        <v>0</v>
      </c>
      <c r="AA343" s="11">
        <v>0</v>
      </c>
      <c r="AB343" s="11">
        <v>0</v>
      </c>
      <c r="AC343" s="11">
        <v>1</v>
      </c>
      <c r="AD343" s="11">
        <v>0</v>
      </c>
      <c r="AE343" s="11">
        <v>0</v>
      </c>
      <c r="AF343" s="11">
        <v>0</v>
      </c>
      <c r="AG343" s="11">
        <v>1</v>
      </c>
      <c r="AH343" s="11">
        <v>0</v>
      </c>
      <c r="AI343" s="11">
        <v>0</v>
      </c>
      <c r="AJ343" s="11">
        <v>0</v>
      </c>
      <c r="AK343" s="11">
        <v>1</v>
      </c>
      <c r="AL343" s="11">
        <v>0</v>
      </c>
      <c r="AM343" s="11">
        <v>1</v>
      </c>
      <c r="AN343" s="11">
        <v>1</v>
      </c>
      <c r="AO343" s="11">
        <v>0</v>
      </c>
      <c r="AP343" s="11">
        <v>0</v>
      </c>
      <c r="AQ343" s="11">
        <v>1</v>
      </c>
      <c r="AR343" s="11">
        <v>0</v>
      </c>
      <c r="AS343" s="11">
        <v>0</v>
      </c>
      <c r="AT343" s="11">
        <v>0</v>
      </c>
      <c r="AU343" s="11">
        <v>0</v>
      </c>
      <c r="AV343" s="11">
        <v>0</v>
      </c>
      <c r="AW343" s="11">
        <v>1</v>
      </c>
      <c r="AX343" s="11">
        <v>0</v>
      </c>
      <c r="AY343" s="11">
        <v>0</v>
      </c>
      <c r="AZ343" s="11">
        <v>0</v>
      </c>
    </row>
    <row r="344" spans="1:52" s="18" customFormat="1" ht="10.5">
      <c r="A344" s="14"/>
      <c r="B344" s="31" t="s">
        <v>327</v>
      </c>
      <c r="C344" s="17">
        <f aca="true" t="shared" si="134" ref="C344:AF344">SUM(C340:C343)</f>
        <v>1202</v>
      </c>
      <c r="D344" s="16">
        <f t="shared" si="134"/>
        <v>12</v>
      </c>
      <c r="E344" s="16">
        <f t="shared" si="134"/>
        <v>1</v>
      </c>
      <c r="F344" s="16">
        <f t="shared" si="134"/>
        <v>2</v>
      </c>
      <c r="G344" s="16">
        <f t="shared" si="134"/>
        <v>2</v>
      </c>
      <c r="H344" s="16">
        <f t="shared" si="134"/>
        <v>3</v>
      </c>
      <c r="I344" s="16">
        <f t="shared" si="134"/>
        <v>1</v>
      </c>
      <c r="J344" s="16">
        <f t="shared" si="134"/>
        <v>1</v>
      </c>
      <c r="K344" s="16">
        <f t="shared" si="134"/>
        <v>3</v>
      </c>
      <c r="L344" s="16">
        <f t="shared" si="134"/>
        <v>1</v>
      </c>
      <c r="M344" s="16">
        <f t="shared" si="134"/>
        <v>1</v>
      </c>
      <c r="N344" s="16">
        <f t="shared" si="134"/>
        <v>1</v>
      </c>
      <c r="O344" s="16">
        <f t="shared" si="134"/>
        <v>1</v>
      </c>
      <c r="P344" s="16">
        <f t="shared" si="134"/>
        <v>1</v>
      </c>
      <c r="Q344" s="16">
        <f t="shared" si="134"/>
        <v>1</v>
      </c>
      <c r="R344" s="16">
        <f t="shared" si="134"/>
        <v>0</v>
      </c>
      <c r="S344" s="16">
        <f t="shared" si="134"/>
        <v>0</v>
      </c>
      <c r="T344" s="16">
        <f t="shared" si="134"/>
        <v>1</v>
      </c>
      <c r="U344" s="16">
        <f t="shared" si="134"/>
        <v>2</v>
      </c>
      <c r="V344" s="16">
        <f t="shared" si="134"/>
        <v>0</v>
      </c>
      <c r="W344" s="16">
        <f t="shared" si="134"/>
        <v>1</v>
      </c>
      <c r="X344" s="16">
        <f t="shared" si="134"/>
        <v>3</v>
      </c>
      <c r="Y344" s="16">
        <f t="shared" si="134"/>
        <v>0</v>
      </c>
      <c r="Z344" s="16">
        <f t="shared" si="134"/>
        <v>1</v>
      </c>
      <c r="AA344" s="16">
        <f t="shared" si="134"/>
        <v>0</v>
      </c>
      <c r="AB344" s="16">
        <f t="shared" si="134"/>
        <v>0</v>
      </c>
      <c r="AC344" s="16">
        <f t="shared" si="134"/>
        <v>5</v>
      </c>
      <c r="AD344" s="16">
        <f t="shared" si="134"/>
        <v>3</v>
      </c>
      <c r="AE344" s="16">
        <f t="shared" si="134"/>
        <v>3</v>
      </c>
      <c r="AF344" s="16">
        <f t="shared" si="134"/>
        <v>0</v>
      </c>
      <c r="AG344" s="16">
        <f aca="true" t="shared" si="135" ref="AG344:AZ344">SUM(AG340:AG343)</f>
        <v>2</v>
      </c>
      <c r="AH344" s="16">
        <f t="shared" si="135"/>
        <v>2</v>
      </c>
      <c r="AI344" s="16">
        <f t="shared" si="135"/>
        <v>0</v>
      </c>
      <c r="AJ344" s="16">
        <f t="shared" si="135"/>
        <v>4</v>
      </c>
      <c r="AK344" s="16">
        <f t="shared" si="135"/>
        <v>3</v>
      </c>
      <c r="AL344" s="16">
        <f t="shared" si="135"/>
        <v>0</v>
      </c>
      <c r="AM344" s="16">
        <f t="shared" si="135"/>
        <v>1</v>
      </c>
      <c r="AN344" s="16">
        <f t="shared" si="135"/>
        <v>2</v>
      </c>
      <c r="AO344" s="16">
        <f t="shared" si="135"/>
        <v>1</v>
      </c>
      <c r="AP344" s="16">
        <f t="shared" si="135"/>
        <v>0</v>
      </c>
      <c r="AQ344" s="16">
        <f t="shared" si="135"/>
        <v>1</v>
      </c>
      <c r="AR344" s="16">
        <f t="shared" si="135"/>
        <v>0</v>
      </c>
      <c r="AS344" s="16">
        <f t="shared" si="135"/>
        <v>0</v>
      </c>
      <c r="AT344" s="16">
        <f t="shared" si="135"/>
        <v>0</v>
      </c>
      <c r="AU344" s="16">
        <f t="shared" si="135"/>
        <v>0</v>
      </c>
      <c r="AV344" s="16">
        <f t="shared" si="135"/>
        <v>0</v>
      </c>
      <c r="AW344" s="16">
        <f t="shared" si="135"/>
        <v>1</v>
      </c>
      <c r="AX344" s="16">
        <f t="shared" si="135"/>
        <v>0</v>
      </c>
      <c r="AY344" s="16">
        <f t="shared" si="135"/>
        <v>1</v>
      </c>
      <c r="AZ344" s="16">
        <f t="shared" si="135"/>
        <v>0</v>
      </c>
    </row>
    <row r="345" spans="1:52" s="4" customFormat="1" ht="10.5">
      <c r="A345" s="9">
        <v>254</v>
      </c>
      <c r="B345" s="13" t="s">
        <v>328</v>
      </c>
      <c r="C345" s="12">
        <v>364</v>
      </c>
      <c r="D345" s="11">
        <v>1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1</v>
      </c>
      <c r="L345" s="11">
        <v>0</v>
      </c>
      <c r="M345" s="11">
        <v>0</v>
      </c>
      <c r="N345" s="11">
        <v>1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1</v>
      </c>
      <c r="W345" s="11">
        <v>0</v>
      </c>
      <c r="X345" s="11">
        <v>3</v>
      </c>
      <c r="Y345" s="11">
        <v>0</v>
      </c>
      <c r="Z345" s="11">
        <v>0</v>
      </c>
      <c r="AA345" s="11">
        <v>0</v>
      </c>
      <c r="AB345" s="11">
        <v>0</v>
      </c>
      <c r="AC345" s="11">
        <v>1</v>
      </c>
      <c r="AD345" s="11">
        <v>1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1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1</v>
      </c>
      <c r="AV345" s="11">
        <v>0</v>
      </c>
      <c r="AW345" s="11">
        <v>0</v>
      </c>
      <c r="AX345" s="11">
        <v>0</v>
      </c>
      <c r="AY345" s="11">
        <v>0</v>
      </c>
      <c r="AZ345" s="11">
        <v>0</v>
      </c>
    </row>
    <row r="346" spans="1:52" s="4" customFormat="1" ht="10.5">
      <c r="A346" s="9">
        <v>255</v>
      </c>
      <c r="B346" s="13" t="s">
        <v>329</v>
      </c>
      <c r="C346" s="12">
        <v>317</v>
      </c>
      <c r="D346" s="11">
        <v>2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2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1</v>
      </c>
      <c r="V346" s="11">
        <v>0</v>
      </c>
      <c r="W346" s="11">
        <v>0</v>
      </c>
      <c r="X346" s="11">
        <v>10</v>
      </c>
      <c r="Y346" s="11">
        <v>0</v>
      </c>
      <c r="Z346" s="11">
        <v>0</v>
      </c>
      <c r="AA346" s="11">
        <v>0</v>
      </c>
      <c r="AB346" s="11">
        <v>0</v>
      </c>
      <c r="AC346" s="11">
        <v>13</v>
      </c>
      <c r="AD346" s="11">
        <v>0</v>
      </c>
      <c r="AE346" s="11">
        <v>3</v>
      </c>
      <c r="AF346" s="11">
        <v>0</v>
      </c>
      <c r="AG346" s="11">
        <v>1</v>
      </c>
      <c r="AH346" s="11">
        <v>0</v>
      </c>
      <c r="AI346" s="11">
        <v>0</v>
      </c>
      <c r="AJ346" s="11">
        <v>1</v>
      </c>
      <c r="AK346" s="11">
        <v>3</v>
      </c>
      <c r="AL346" s="11">
        <v>0</v>
      </c>
      <c r="AM346" s="11">
        <v>1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1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0</v>
      </c>
      <c r="AZ346" s="11">
        <v>0</v>
      </c>
    </row>
    <row r="347" spans="1:52" s="4" customFormat="1" ht="10.5">
      <c r="A347" s="9">
        <v>256</v>
      </c>
      <c r="B347" s="13" t="s">
        <v>330</v>
      </c>
      <c r="C347" s="12">
        <v>315</v>
      </c>
      <c r="D347" s="11">
        <v>20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2</v>
      </c>
      <c r="L347" s="11">
        <v>2</v>
      </c>
      <c r="M347" s="11">
        <v>1</v>
      </c>
      <c r="N347" s="11">
        <v>0</v>
      </c>
      <c r="O347" s="11">
        <v>10</v>
      </c>
      <c r="P347" s="11">
        <v>0</v>
      </c>
      <c r="Q347" s="11">
        <v>1</v>
      </c>
      <c r="R347" s="11">
        <v>0</v>
      </c>
      <c r="S347" s="11">
        <v>0</v>
      </c>
      <c r="T347" s="11">
        <v>0</v>
      </c>
      <c r="U347" s="11">
        <v>1</v>
      </c>
      <c r="V347" s="11">
        <v>1</v>
      </c>
      <c r="W347" s="11">
        <v>1</v>
      </c>
      <c r="X347" s="11">
        <v>30</v>
      </c>
      <c r="Y347" s="11">
        <v>0</v>
      </c>
      <c r="Z347" s="11">
        <v>0</v>
      </c>
      <c r="AA347" s="11">
        <v>0</v>
      </c>
      <c r="AB347" s="11">
        <v>0</v>
      </c>
      <c r="AC347" s="11">
        <v>58</v>
      </c>
      <c r="AD347" s="11">
        <v>4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1</v>
      </c>
      <c r="AK347" s="11">
        <v>9</v>
      </c>
      <c r="AL347" s="11">
        <v>0</v>
      </c>
      <c r="AM347" s="11">
        <v>17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7</v>
      </c>
      <c r="AT347" s="11">
        <v>0</v>
      </c>
      <c r="AU347" s="11">
        <v>0</v>
      </c>
      <c r="AV347" s="11">
        <v>1</v>
      </c>
      <c r="AW347" s="11">
        <v>0</v>
      </c>
      <c r="AX347" s="11">
        <v>1</v>
      </c>
      <c r="AY347" s="11">
        <v>1</v>
      </c>
      <c r="AZ347" s="11">
        <v>0</v>
      </c>
    </row>
    <row r="348" spans="1:52" s="8" customFormat="1" ht="10.5">
      <c r="A348" s="19"/>
      <c r="B348" s="30" t="s">
        <v>331</v>
      </c>
      <c r="C348" s="22">
        <f>+C324+C327+C328+C332+C333+C334+C335+C339+C344+C345+C346+C347</f>
        <v>8141</v>
      </c>
      <c r="D348" s="21">
        <f aca="true" t="shared" si="136" ref="D348:AI348">SUM(D345:D347,D344,D339,D332,D327,D324)</f>
        <v>63</v>
      </c>
      <c r="E348" s="21">
        <f t="shared" si="136"/>
        <v>6</v>
      </c>
      <c r="F348" s="21">
        <f t="shared" si="136"/>
        <v>6</v>
      </c>
      <c r="G348" s="21">
        <f t="shared" si="136"/>
        <v>3</v>
      </c>
      <c r="H348" s="21">
        <f t="shared" si="136"/>
        <v>10</v>
      </c>
      <c r="I348" s="21">
        <f t="shared" si="136"/>
        <v>2</v>
      </c>
      <c r="J348" s="21">
        <f t="shared" si="136"/>
        <v>4</v>
      </c>
      <c r="K348" s="21">
        <f t="shared" si="136"/>
        <v>21</v>
      </c>
      <c r="L348" s="21">
        <f t="shared" si="136"/>
        <v>13</v>
      </c>
      <c r="M348" s="21">
        <f t="shared" si="136"/>
        <v>5</v>
      </c>
      <c r="N348" s="21">
        <f t="shared" si="136"/>
        <v>6</v>
      </c>
      <c r="O348" s="21">
        <f t="shared" si="136"/>
        <v>38</v>
      </c>
      <c r="P348" s="21">
        <f t="shared" si="136"/>
        <v>5</v>
      </c>
      <c r="Q348" s="21">
        <f t="shared" si="136"/>
        <v>6</v>
      </c>
      <c r="R348" s="21">
        <f t="shared" si="136"/>
        <v>2</v>
      </c>
      <c r="S348" s="21">
        <f t="shared" si="136"/>
        <v>2</v>
      </c>
      <c r="T348" s="21">
        <f t="shared" si="136"/>
        <v>2</v>
      </c>
      <c r="U348" s="21">
        <f t="shared" si="136"/>
        <v>14</v>
      </c>
      <c r="V348" s="21">
        <f t="shared" si="136"/>
        <v>6</v>
      </c>
      <c r="W348" s="21">
        <f t="shared" si="136"/>
        <v>11</v>
      </c>
      <c r="X348" s="21">
        <f t="shared" si="136"/>
        <v>78</v>
      </c>
      <c r="Y348" s="21">
        <f t="shared" si="136"/>
        <v>6</v>
      </c>
      <c r="Z348" s="21">
        <f t="shared" si="136"/>
        <v>6</v>
      </c>
      <c r="AA348" s="21">
        <f t="shared" si="136"/>
        <v>3</v>
      </c>
      <c r="AB348" s="21">
        <f t="shared" si="136"/>
        <v>3</v>
      </c>
      <c r="AC348" s="21">
        <f t="shared" si="136"/>
        <v>115</v>
      </c>
      <c r="AD348" s="21">
        <f t="shared" si="136"/>
        <v>14</v>
      </c>
      <c r="AE348" s="21">
        <f t="shared" si="136"/>
        <v>25</v>
      </c>
      <c r="AF348" s="21">
        <f t="shared" si="136"/>
        <v>1</v>
      </c>
      <c r="AG348" s="21">
        <f t="shared" si="136"/>
        <v>9</v>
      </c>
      <c r="AH348" s="21">
        <f t="shared" si="136"/>
        <v>4</v>
      </c>
      <c r="AI348" s="21">
        <f t="shared" si="136"/>
        <v>2</v>
      </c>
      <c r="AJ348" s="21">
        <f aca="true" t="shared" si="137" ref="AJ348:AZ348">SUM(AJ345:AJ347,AJ344,AJ339,AJ332,AJ327,AJ324)</f>
        <v>9</v>
      </c>
      <c r="AK348" s="21">
        <f t="shared" si="137"/>
        <v>37</v>
      </c>
      <c r="AL348" s="21">
        <f t="shared" si="137"/>
        <v>14</v>
      </c>
      <c r="AM348" s="21">
        <f t="shared" si="137"/>
        <v>26</v>
      </c>
      <c r="AN348" s="21">
        <f t="shared" si="137"/>
        <v>4</v>
      </c>
      <c r="AO348" s="21">
        <f t="shared" si="137"/>
        <v>5</v>
      </c>
      <c r="AP348" s="21">
        <f t="shared" si="137"/>
        <v>0</v>
      </c>
      <c r="AQ348" s="21">
        <f t="shared" si="137"/>
        <v>5</v>
      </c>
      <c r="AR348" s="21">
        <f t="shared" si="137"/>
        <v>0</v>
      </c>
      <c r="AS348" s="21">
        <f t="shared" si="137"/>
        <v>16</v>
      </c>
      <c r="AT348" s="21">
        <f t="shared" si="137"/>
        <v>1</v>
      </c>
      <c r="AU348" s="21">
        <f t="shared" si="137"/>
        <v>2</v>
      </c>
      <c r="AV348" s="21">
        <f t="shared" si="137"/>
        <v>1</v>
      </c>
      <c r="AW348" s="21">
        <f t="shared" si="137"/>
        <v>2</v>
      </c>
      <c r="AX348" s="21">
        <f t="shared" si="137"/>
        <v>2</v>
      </c>
      <c r="AY348" s="21">
        <f t="shared" si="137"/>
        <v>3</v>
      </c>
      <c r="AZ348" s="21">
        <f t="shared" si="137"/>
        <v>7</v>
      </c>
    </row>
    <row r="349" spans="1:52" s="4" customFormat="1" ht="10.5">
      <c r="A349" s="23"/>
      <c r="B349" s="32"/>
      <c r="C349" s="2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1:52" s="4" customFormat="1" ht="10.5">
      <c r="A350" s="9">
        <v>257</v>
      </c>
      <c r="B350" s="13" t="s">
        <v>332</v>
      </c>
      <c r="C350" s="12">
        <v>386</v>
      </c>
      <c r="D350" s="11">
        <v>0</v>
      </c>
      <c r="E350" s="11">
        <v>0</v>
      </c>
      <c r="F350" s="11">
        <v>0</v>
      </c>
      <c r="G350" s="11">
        <v>0</v>
      </c>
      <c r="H350" s="4">
        <v>1</v>
      </c>
      <c r="I350" s="4">
        <v>0</v>
      </c>
      <c r="J350" s="4">
        <v>0</v>
      </c>
      <c r="K350" s="4">
        <v>0</v>
      </c>
      <c r="L350" s="4">
        <v>2</v>
      </c>
      <c r="M350" s="4">
        <v>1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1</v>
      </c>
      <c r="T350" s="4">
        <v>0</v>
      </c>
      <c r="U350" s="4">
        <v>8</v>
      </c>
      <c r="V350" s="4">
        <v>0</v>
      </c>
      <c r="W350" s="4">
        <v>0</v>
      </c>
      <c r="X350" s="4">
        <v>0</v>
      </c>
      <c r="Y350" s="4">
        <v>1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2</v>
      </c>
      <c r="AF350" s="4">
        <v>0</v>
      </c>
      <c r="AG350" s="4">
        <v>0</v>
      </c>
      <c r="AH350" s="4">
        <v>0</v>
      </c>
      <c r="AI350" s="4">
        <v>1</v>
      </c>
      <c r="AJ350" s="4">
        <v>1</v>
      </c>
      <c r="AK350" s="4">
        <v>2</v>
      </c>
      <c r="AL350" s="4">
        <v>0</v>
      </c>
      <c r="AM350" s="4">
        <v>0</v>
      </c>
      <c r="AN350" s="4">
        <v>0</v>
      </c>
      <c r="AO350" s="4">
        <v>2</v>
      </c>
      <c r="AP350" s="4">
        <v>0</v>
      </c>
      <c r="AQ350" s="4">
        <v>0</v>
      </c>
      <c r="AR350" s="4">
        <v>0</v>
      </c>
      <c r="AS350" s="4">
        <v>1</v>
      </c>
      <c r="AT350" s="11">
        <v>3</v>
      </c>
      <c r="AU350" s="11">
        <v>0</v>
      </c>
      <c r="AV350" s="11">
        <v>2</v>
      </c>
      <c r="AW350" s="4">
        <v>1</v>
      </c>
      <c r="AX350" s="4">
        <v>1</v>
      </c>
      <c r="AY350" s="4">
        <v>0</v>
      </c>
      <c r="AZ350" s="4">
        <v>0</v>
      </c>
    </row>
    <row r="351" spans="1:52" s="4" customFormat="1" ht="10.5">
      <c r="A351" s="9">
        <v>258</v>
      </c>
      <c r="B351" s="13" t="s">
        <v>333</v>
      </c>
      <c r="C351" s="12">
        <v>395</v>
      </c>
      <c r="D351" s="11">
        <v>0</v>
      </c>
      <c r="E351" s="11">
        <v>0</v>
      </c>
      <c r="F351" s="11">
        <v>1</v>
      </c>
      <c r="G351" s="11">
        <v>0</v>
      </c>
      <c r="H351" s="11">
        <v>0</v>
      </c>
      <c r="I351" s="11">
        <v>0</v>
      </c>
      <c r="J351" s="11">
        <v>1</v>
      </c>
      <c r="K351" s="11">
        <v>1</v>
      </c>
      <c r="L351" s="11">
        <v>0</v>
      </c>
      <c r="M351" s="11">
        <v>1</v>
      </c>
      <c r="N351" s="11">
        <v>1</v>
      </c>
      <c r="O351" s="11">
        <v>0</v>
      </c>
      <c r="P351" s="11">
        <v>0</v>
      </c>
      <c r="Q351" s="11">
        <v>0</v>
      </c>
      <c r="R351" s="11">
        <v>1</v>
      </c>
      <c r="S351" s="11">
        <v>0</v>
      </c>
      <c r="T351" s="11">
        <v>1</v>
      </c>
      <c r="U351" s="11">
        <v>9</v>
      </c>
      <c r="V351" s="11">
        <v>0</v>
      </c>
      <c r="W351" s="11">
        <v>0</v>
      </c>
      <c r="X351" s="11">
        <v>2</v>
      </c>
      <c r="Y351" s="11">
        <v>0</v>
      </c>
      <c r="Z351" s="11">
        <v>0</v>
      </c>
      <c r="AA351" s="11">
        <v>1</v>
      </c>
      <c r="AB351" s="11">
        <v>0</v>
      </c>
      <c r="AC351" s="11">
        <v>1</v>
      </c>
      <c r="AD351" s="11">
        <v>0</v>
      </c>
      <c r="AE351" s="11">
        <v>2</v>
      </c>
      <c r="AF351" s="11">
        <v>2</v>
      </c>
      <c r="AG351" s="11">
        <v>0</v>
      </c>
      <c r="AH351" s="11">
        <v>1</v>
      </c>
      <c r="AI351" s="11">
        <v>1</v>
      </c>
      <c r="AJ351" s="11">
        <v>2</v>
      </c>
      <c r="AK351" s="11">
        <v>1</v>
      </c>
      <c r="AL351" s="11">
        <v>1</v>
      </c>
      <c r="AM351" s="11">
        <v>0</v>
      </c>
      <c r="AN351" s="11">
        <v>1</v>
      </c>
      <c r="AO351" s="11">
        <v>1</v>
      </c>
      <c r="AP351" s="11">
        <v>0</v>
      </c>
      <c r="AQ351" s="11">
        <v>0</v>
      </c>
      <c r="AR351" s="11">
        <v>0</v>
      </c>
      <c r="AS351" s="11">
        <v>3</v>
      </c>
      <c r="AT351" s="11">
        <v>12</v>
      </c>
      <c r="AU351" s="11">
        <v>1</v>
      </c>
      <c r="AV351" s="11">
        <v>0</v>
      </c>
      <c r="AW351" s="11">
        <v>2</v>
      </c>
      <c r="AX351" s="11">
        <v>1</v>
      </c>
      <c r="AY351" s="11">
        <v>2</v>
      </c>
      <c r="AZ351" s="11">
        <v>0</v>
      </c>
    </row>
    <row r="352" spans="1:52" s="4" customFormat="1" ht="10.5">
      <c r="A352" s="9">
        <v>259</v>
      </c>
      <c r="B352" s="13" t="s">
        <v>334</v>
      </c>
      <c r="C352" s="12">
        <v>378</v>
      </c>
      <c r="D352" s="11">
        <v>0</v>
      </c>
      <c r="E352" s="11">
        <v>0</v>
      </c>
      <c r="F352" s="11">
        <v>1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1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0</v>
      </c>
      <c r="AV352" s="11">
        <v>0</v>
      </c>
      <c r="AW352" s="11">
        <v>0</v>
      </c>
      <c r="AX352" s="11">
        <v>0</v>
      </c>
      <c r="AY352" s="11">
        <v>0</v>
      </c>
      <c r="AZ352" s="11">
        <v>0</v>
      </c>
    </row>
    <row r="353" spans="1:52" s="4" customFormat="1" ht="10.5">
      <c r="A353" s="9">
        <v>260</v>
      </c>
      <c r="B353" s="13" t="s">
        <v>335</v>
      </c>
      <c r="C353" s="12">
        <v>396</v>
      </c>
      <c r="D353" s="11">
        <v>1</v>
      </c>
      <c r="E353" s="11">
        <v>1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1</v>
      </c>
      <c r="M353" s="11">
        <v>1</v>
      </c>
      <c r="N353" s="11">
        <v>0</v>
      </c>
      <c r="O353" s="11">
        <v>0</v>
      </c>
      <c r="P353" s="11">
        <v>1</v>
      </c>
      <c r="Q353" s="11">
        <v>2</v>
      </c>
      <c r="R353" s="11">
        <v>1</v>
      </c>
      <c r="S353" s="11">
        <v>0</v>
      </c>
      <c r="T353" s="11">
        <v>0</v>
      </c>
      <c r="U353" s="11">
        <v>3</v>
      </c>
      <c r="V353" s="11">
        <v>3</v>
      </c>
      <c r="W353" s="11">
        <v>0</v>
      </c>
      <c r="X353" s="11">
        <v>1</v>
      </c>
      <c r="Y353" s="11">
        <v>0</v>
      </c>
      <c r="Z353" s="11">
        <v>2</v>
      </c>
      <c r="AA353" s="11">
        <v>1</v>
      </c>
      <c r="AB353" s="11">
        <v>0</v>
      </c>
      <c r="AC353" s="11">
        <v>0</v>
      </c>
      <c r="AD353" s="11">
        <v>1</v>
      </c>
      <c r="AE353" s="11">
        <v>3</v>
      </c>
      <c r="AF353" s="11">
        <v>1</v>
      </c>
      <c r="AG353" s="11">
        <v>0</v>
      </c>
      <c r="AH353" s="11">
        <v>1</v>
      </c>
      <c r="AI353" s="11">
        <v>1</v>
      </c>
      <c r="AJ353" s="11">
        <v>0</v>
      </c>
      <c r="AK353" s="11">
        <v>2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2</v>
      </c>
      <c r="AT353" s="11">
        <v>2</v>
      </c>
      <c r="AU353" s="11">
        <v>0</v>
      </c>
      <c r="AV353" s="11">
        <v>1</v>
      </c>
      <c r="AW353" s="11">
        <v>2</v>
      </c>
      <c r="AX353" s="11">
        <v>1</v>
      </c>
      <c r="AY353" s="11">
        <v>0</v>
      </c>
      <c r="AZ353" s="11">
        <v>0</v>
      </c>
    </row>
    <row r="354" spans="1:52" s="18" customFormat="1" ht="10.5">
      <c r="A354" s="14"/>
      <c r="B354" s="31" t="s">
        <v>336</v>
      </c>
      <c r="C354" s="17">
        <f aca="true" t="shared" si="138" ref="C354:AF354">SUM(C350:C353)</f>
        <v>1555</v>
      </c>
      <c r="D354" s="16">
        <f t="shared" si="138"/>
        <v>1</v>
      </c>
      <c r="E354" s="16">
        <f t="shared" si="138"/>
        <v>1</v>
      </c>
      <c r="F354" s="16">
        <f t="shared" si="138"/>
        <v>2</v>
      </c>
      <c r="G354" s="16">
        <f t="shared" si="138"/>
        <v>0</v>
      </c>
      <c r="H354" s="16">
        <f t="shared" si="138"/>
        <v>1</v>
      </c>
      <c r="I354" s="16">
        <f t="shared" si="138"/>
        <v>0</v>
      </c>
      <c r="J354" s="16">
        <f t="shared" si="138"/>
        <v>1</v>
      </c>
      <c r="K354" s="16">
        <f t="shared" si="138"/>
        <v>1</v>
      </c>
      <c r="L354" s="16">
        <f t="shared" si="138"/>
        <v>3</v>
      </c>
      <c r="M354" s="16">
        <f t="shared" si="138"/>
        <v>3</v>
      </c>
      <c r="N354" s="16">
        <f t="shared" si="138"/>
        <v>1</v>
      </c>
      <c r="O354" s="16">
        <f t="shared" si="138"/>
        <v>0</v>
      </c>
      <c r="P354" s="16">
        <f t="shared" si="138"/>
        <v>1</v>
      </c>
      <c r="Q354" s="16">
        <f t="shared" si="138"/>
        <v>2</v>
      </c>
      <c r="R354" s="16">
        <f t="shared" si="138"/>
        <v>2</v>
      </c>
      <c r="S354" s="16">
        <f t="shared" si="138"/>
        <v>1</v>
      </c>
      <c r="T354" s="16">
        <f t="shared" si="138"/>
        <v>1</v>
      </c>
      <c r="U354" s="16">
        <f t="shared" si="138"/>
        <v>21</v>
      </c>
      <c r="V354" s="16">
        <f t="shared" si="138"/>
        <v>3</v>
      </c>
      <c r="W354" s="16">
        <f t="shared" si="138"/>
        <v>0</v>
      </c>
      <c r="X354" s="16">
        <f t="shared" si="138"/>
        <v>3</v>
      </c>
      <c r="Y354" s="16">
        <f t="shared" si="138"/>
        <v>1</v>
      </c>
      <c r="Z354" s="16">
        <f t="shared" si="138"/>
        <v>2</v>
      </c>
      <c r="AA354" s="16">
        <f t="shared" si="138"/>
        <v>2</v>
      </c>
      <c r="AB354" s="16">
        <f t="shared" si="138"/>
        <v>0</v>
      </c>
      <c r="AC354" s="16">
        <f t="shared" si="138"/>
        <v>1</v>
      </c>
      <c r="AD354" s="16">
        <f t="shared" si="138"/>
        <v>1</v>
      </c>
      <c r="AE354" s="16">
        <f t="shared" si="138"/>
        <v>7</v>
      </c>
      <c r="AF354" s="16">
        <f t="shared" si="138"/>
        <v>3</v>
      </c>
      <c r="AG354" s="16">
        <f aca="true" t="shared" si="139" ref="AG354:AZ354">SUM(AG350:AG353)</f>
        <v>0</v>
      </c>
      <c r="AH354" s="16">
        <f t="shared" si="139"/>
        <v>2</v>
      </c>
      <c r="AI354" s="16">
        <f t="shared" si="139"/>
        <v>3</v>
      </c>
      <c r="AJ354" s="16">
        <f t="shared" si="139"/>
        <v>3</v>
      </c>
      <c r="AK354" s="16">
        <f t="shared" si="139"/>
        <v>5</v>
      </c>
      <c r="AL354" s="16">
        <f t="shared" si="139"/>
        <v>1</v>
      </c>
      <c r="AM354" s="16">
        <f t="shared" si="139"/>
        <v>0</v>
      </c>
      <c r="AN354" s="16">
        <f t="shared" si="139"/>
        <v>1</v>
      </c>
      <c r="AO354" s="16">
        <f t="shared" si="139"/>
        <v>3</v>
      </c>
      <c r="AP354" s="16">
        <f t="shared" si="139"/>
        <v>0</v>
      </c>
      <c r="AQ354" s="16">
        <f t="shared" si="139"/>
        <v>0</v>
      </c>
      <c r="AR354" s="16">
        <f t="shared" si="139"/>
        <v>0</v>
      </c>
      <c r="AS354" s="16">
        <f t="shared" si="139"/>
        <v>6</v>
      </c>
      <c r="AT354" s="16">
        <f t="shared" si="139"/>
        <v>17</v>
      </c>
      <c r="AU354" s="16">
        <f t="shared" si="139"/>
        <v>1</v>
      </c>
      <c r="AV354" s="16">
        <f t="shared" si="139"/>
        <v>3</v>
      </c>
      <c r="AW354" s="16">
        <f t="shared" si="139"/>
        <v>5</v>
      </c>
      <c r="AX354" s="16">
        <f t="shared" si="139"/>
        <v>3</v>
      </c>
      <c r="AY354" s="16">
        <f t="shared" si="139"/>
        <v>2</v>
      </c>
      <c r="AZ354" s="16">
        <f t="shared" si="139"/>
        <v>0</v>
      </c>
    </row>
    <row r="355" spans="1:52" s="4" customFormat="1" ht="10.5">
      <c r="A355" s="9">
        <v>261</v>
      </c>
      <c r="B355" s="13" t="s">
        <v>337</v>
      </c>
      <c r="C355" s="12">
        <v>364</v>
      </c>
      <c r="D355" s="11">
        <v>1</v>
      </c>
      <c r="E355" s="11">
        <v>0</v>
      </c>
      <c r="F355" s="11">
        <v>3</v>
      </c>
      <c r="G355" s="11">
        <v>0</v>
      </c>
      <c r="H355" s="11">
        <v>1</v>
      </c>
      <c r="I355" s="11">
        <v>0</v>
      </c>
      <c r="J355" s="11">
        <v>1</v>
      </c>
      <c r="K355" s="11">
        <v>1</v>
      </c>
      <c r="L355" s="11">
        <v>1</v>
      </c>
      <c r="M355" s="11">
        <v>3</v>
      </c>
      <c r="N355" s="11">
        <v>0</v>
      </c>
      <c r="O355" s="11">
        <v>2</v>
      </c>
      <c r="P355" s="11">
        <v>0</v>
      </c>
      <c r="Q355" s="11">
        <v>2</v>
      </c>
      <c r="R355" s="11">
        <v>3</v>
      </c>
      <c r="S355" s="11">
        <v>1</v>
      </c>
      <c r="T355" s="11">
        <v>1</v>
      </c>
      <c r="U355" s="11">
        <v>25</v>
      </c>
      <c r="V355" s="11">
        <v>5</v>
      </c>
      <c r="W355" s="11">
        <v>0</v>
      </c>
      <c r="X355" s="11">
        <v>0</v>
      </c>
      <c r="Y355" s="11">
        <v>0</v>
      </c>
      <c r="Z355" s="11">
        <v>2</v>
      </c>
      <c r="AA355" s="11">
        <v>0</v>
      </c>
      <c r="AB355" s="11">
        <v>0</v>
      </c>
      <c r="AC355" s="11">
        <v>1</v>
      </c>
      <c r="AD355" s="11">
        <v>0</v>
      </c>
      <c r="AE355" s="11">
        <v>3</v>
      </c>
      <c r="AF355" s="11">
        <v>0</v>
      </c>
      <c r="AG355" s="11">
        <v>0</v>
      </c>
      <c r="AH355" s="11">
        <v>0</v>
      </c>
      <c r="AI355" s="11">
        <v>1</v>
      </c>
      <c r="AJ355" s="11">
        <v>1</v>
      </c>
      <c r="AK355" s="11">
        <v>2</v>
      </c>
      <c r="AL355" s="11">
        <v>1</v>
      </c>
      <c r="AM355" s="11">
        <v>1</v>
      </c>
      <c r="AN355" s="11">
        <v>2</v>
      </c>
      <c r="AO355" s="11">
        <v>1</v>
      </c>
      <c r="AP355" s="11">
        <v>1</v>
      </c>
      <c r="AQ355" s="11">
        <v>0</v>
      </c>
      <c r="AR355" s="11">
        <v>1</v>
      </c>
      <c r="AS355" s="11">
        <v>2</v>
      </c>
      <c r="AT355" s="11">
        <v>12</v>
      </c>
      <c r="AU355" s="11">
        <v>4</v>
      </c>
      <c r="AV355" s="11">
        <v>0</v>
      </c>
      <c r="AW355" s="11">
        <v>1</v>
      </c>
      <c r="AX355" s="11">
        <v>0</v>
      </c>
      <c r="AY355" s="11">
        <v>1</v>
      </c>
      <c r="AZ355" s="11">
        <v>0</v>
      </c>
    </row>
    <row r="356" spans="1:52" s="4" customFormat="1" ht="10.5">
      <c r="A356" s="9">
        <v>262</v>
      </c>
      <c r="B356" s="13" t="s">
        <v>338</v>
      </c>
      <c r="C356" s="12">
        <v>358</v>
      </c>
      <c r="D356" s="11">
        <v>0</v>
      </c>
      <c r="E356" s="11">
        <v>0</v>
      </c>
      <c r="F356" s="11">
        <v>1</v>
      </c>
      <c r="G356" s="11">
        <v>1</v>
      </c>
      <c r="H356" s="11">
        <v>1</v>
      </c>
      <c r="I356" s="11">
        <v>0</v>
      </c>
      <c r="J356" s="11">
        <v>0</v>
      </c>
      <c r="K356" s="11">
        <v>2</v>
      </c>
      <c r="L356" s="11">
        <v>1</v>
      </c>
      <c r="M356" s="11">
        <v>5</v>
      </c>
      <c r="N356" s="11">
        <v>1</v>
      </c>
      <c r="O356" s="11">
        <v>0</v>
      </c>
      <c r="P356" s="11">
        <v>1</v>
      </c>
      <c r="Q356" s="11">
        <v>5</v>
      </c>
      <c r="R356" s="11">
        <v>7</v>
      </c>
      <c r="S356" s="11">
        <v>0</v>
      </c>
      <c r="T356" s="11">
        <v>0</v>
      </c>
      <c r="U356" s="11">
        <v>20</v>
      </c>
      <c r="V356" s="11">
        <v>1</v>
      </c>
      <c r="W356" s="11">
        <v>0</v>
      </c>
      <c r="X356" s="11">
        <v>0</v>
      </c>
      <c r="Y356" s="11">
        <v>0</v>
      </c>
      <c r="Z356" s="11">
        <v>0</v>
      </c>
      <c r="AA356" s="11">
        <v>1</v>
      </c>
      <c r="AB356" s="11">
        <v>0</v>
      </c>
      <c r="AC356" s="11">
        <v>0</v>
      </c>
      <c r="AD356" s="11">
        <v>0</v>
      </c>
      <c r="AE356" s="11">
        <v>3</v>
      </c>
      <c r="AF356" s="11">
        <v>0</v>
      </c>
      <c r="AG356" s="11">
        <v>1</v>
      </c>
      <c r="AH356" s="11">
        <v>0</v>
      </c>
      <c r="AI356" s="11">
        <v>7</v>
      </c>
      <c r="AJ356" s="11">
        <v>5</v>
      </c>
      <c r="AK356" s="11">
        <v>0</v>
      </c>
      <c r="AL356" s="11">
        <v>1</v>
      </c>
      <c r="AM356" s="11">
        <v>1</v>
      </c>
      <c r="AN356" s="11">
        <v>1</v>
      </c>
      <c r="AO356" s="11">
        <v>1</v>
      </c>
      <c r="AP356" s="11">
        <v>0</v>
      </c>
      <c r="AQ356" s="11">
        <v>0</v>
      </c>
      <c r="AR356" s="11">
        <v>0</v>
      </c>
      <c r="AS356" s="11">
        <v>2</v>
      </c>
      <c r="AT356" s="11">
        <v>8</v>
      </c>
      <c r="AU356" s="11">
        <v>2</v>
      </c>
      <c r="AV356" s="11">
        <v>0</v>
      </c>
      <c r="AW356" s="11">
        <v>0</v>
      </c>
      <c r="AX356" s="11">
        <v>3</v>
      </c>
      <c r="AY356" s="11">
        <v>0</v>
      </c>
      <c r="AZ356" s="11">
        <v>0</v>
      </c>
    </row>
    <row r="357" spans="1:52" s="4" customFormat="1" ht="10.5">
      <c r="A357" s="9">
        <v>263</v>
      </c>
      <c r="B357" s="13" t="s">
        <v>339</v>
      </c>
      <c r="C357" s="12">
        <v>351</v>
      </c>
      <c r="D357" s="11">
        <v>3</v>
      </c>
      <c r="E357" s="11">
        <v>1</v>
      </c>
      <c r="F357" s="11">
        <v>1</v>
      </c>
      <c r="G357" s="11">
        <v>0</v>
      </c>
      <c r="H357" s="11">
        <v>2</v>
      </c>
      <c r="I357" s="11">
        <v>0</v>
      </c>
      <c r="J357" s="11">
        <v>0</v>
      </c>
      <c r="K357" s="11">
        <v>2</v>
      </c>
      <c r="L357" s="11">
        <v>1</v>
      </c>
      <c r="M357" s="11">
        <v>0</v>
      </c>
      <c r="N357" s="11">
        <v>0</v>
      </c>
      <c r="O357" s="11">
        <v>2</v>
      </c>
      <c r="P357" s="11">
        <v>1</v>
      </c>
      <c r="Q357" s="11">
        <v>0</v>
      </c>
      <c r="R357" s="11">
        <v>3</v>
      </c>
      <c r="S357" s="11">
        <v>0</v>
      </c>
      <c r="T357" s="11">
        <v>0</v>
      </c>
      <c r="U357" s="11">
        <v>24</v>
      </c>
      <c r="V357" s="11">
        <v>2</v>
      </c>
      <c r="W357" s="11">
        <v>1</v>
      </c>
      <c r="X357" s="11">
        <v>1</v>
      </c>
      <c r="Y357" s="11">
        <v>0</v>
      </c>
      <c r="Z357" s="11">
        <v>0</v>
      </c>
      <c r="AA357" s="11">
        <v>0</v>
      </c>
      <c r="AB357" s="11">
        <v>1</v>
      </c>
      <c r="AC357" s="11">
        <v>0</v>
      </c>
      <c r="AD357" s="11">
        <v>0</v>
      </c>
      <c r="AE357" s="11">
        <v>5</v>
      </c>
      <c r="AF357" s="11">
        <v>0</v>
      </c>
      <c r="AG357" s="11">
        <v>0</v>
      </c>
      <c r="AH357" s="11">
        <v>1</v>
      </c>
      <c r="AI357" s="11">
        <v>0</v>
      </c>
      <c r="AJ357" s="11">
        <v>1</v>
      </c>
      <c r="AK357" s="11">
        <v>0</v>
      </c>
      <c r="AL357" s="11">
        <v>0</v>
      </c>
      <c r="AM357" s="11">
        <v>6</v>
      </c>
      <c r="AN357" s="11">
        <v>0</v>
      </c>
      <c r="AO357" s="11">
        <v>1</v>
      </c>
      <c r="AP357" s="11">
        <v>0</v>
      </c>
      <c r="AQ357" s="11">
        <v>0</v>
      </c>
      <c r="AR357" s="11">
        <v>0</v>
      </c>
      <c r="AS357" s="11">
        <v>1</v>
      </c>
      <c r="AT357" s="11">
        <v>10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</row>
    <row r="358" spans="1:52" s="18" customFormat="1" ht="10.5">
      <c r="A358" s="14"/>
      <c r="B358" s="31" t="s">
        <v>340</v>
      </c>
      <c r="C358" s="17">
        <f>+C355+C356+C357</f>
        <v>1073</v>
      </c>
      <c r="D358" s="16">
        <f aca="true" t="shared" si="140" ref="D358:AI358">SUM(D355:D357)</f>
        <v>4</v>
      </c>
      <c r="E358" s="16">
        <f t="shared" si="140"/>
        <v>1</v>
      </c>
      <c r="F358" s="16">
        <f t="shared" si="140"/>
        <v>5</v>
      </c>
      <c r="G358" s="16">
        <f t="shared" si="140"/>
        <v>1</v>
      </c>
      <c r="H358" s="16">
        <f t="shared" si="140"/>
        <v>4</v>
      </c>
      <c r="I358" s="16">
        <f t="shared" si="140"/>
        <v>0</v>
      </c>
      <c r="J358" s="16">
        <f t="shared" si="140"/>
        <v>1</v>
      </c>
      <c r="K358" s="16">
        <f t="shared" si="140"/>
        <v>5</v>
      </c>
      <c r="L358" s="16">
        <f t="shared" si="140"/>
        <v>3</v>
      </c>
      <c r="M358" s="16">
        <f t="shared" si="140"/>
        <v>8</v>
      </c>
      <c r="N358" s="16">
        <f t="shared" si="140"/>
        <v>1</v>
      </c>
      <c r="O358" s="16">
        <f t="shared" si="140"/>
        <v>4</v>
      </c>
      <c r="P358" s="16">
        <f t="shared" si="140"/>
        <v>2</v>
      </c>
      <c r="Q358" s="16">
        <f t="shared" si="140"/>
        <v>7</v>
      </c>
      <c r="R358" s="16">
        <f t="shared" si="140"/>
        <v>13</v>
      </c>
      <c r="S358" s="16">
        <f t="shared" si="140"/>
        <v>1</v>
      </c>
      <c r="T358" s="16">
        <f t="shared" si="140"/>
        <v>1</v>
      </c>
      <c r="U358" s="16">
        <f t="shared" si="140"/>
        <v>69</v>
      </c>
      <c r="V358" s="16">
        <f t="shared" si="140"/>
        <v>8</v>
      </c>
      <c r="W358" s="16">
        <f t="shared" si="140"/>
        <v>1</v>
      </c>
      <c r="X358" s="16">
        <f t="shared" si="140"/>
        <v>1</v>
      </c>
      <c r="Y358" s="16">
        <f t="shared" si="140"/>
        <v>0</v>
      </c>
      <c r="Z358" s="16">
        <f t="shared" si="140"/>
        <v>2</v>
      </c>
      <c r="AA358" s="16">
        <f t="shared" si="140"/>
        <v>1</v>
      </c>
      <c r="AB358" s="16">
        <f t="shared" si="140"/>
        <v>1</v>
      </c>
      <c r="AC358" s="16">
        <f t="shared" si="140"/>
        <v>1</v>
      </c>
      <c r="AD358" s="16">
        <f t="shared" si="140"/>
        <v>0</v>
      </c>
      <c r="AE358" s="16">
        <f t="shared" si="140"/>
        <v>11</v>
      </c>
      <c r="AF358" s="16">
        <f t="shared" si="140"/>
        <v>0</v>
      </c>
      <c r="AG358" s="16">
        <f t="shared" si="140"/>
        <v>1</v>
      </c>
      <c r="AH358" s="16">
        <f t="shared" si="140"/>
        <v>1</v>
      </c>
      <c r="AI358" s="16">
        <f t="shared" si="140"/>
        <v>8</v>
      </c>
      <c r="AJ358" s="16">
        <f aca="true" t="shared" si="141" ref="AJ358:AZ358">SUM(AJ355:AJ357)</f>
        <v>7</v>
      </c>
      <c r="AK358" s="16">
        <f t="shared" si="141"/>
        <v>2</v>
      </c>
      <c r="AL358" s="16">
        <f t="shared" si="141"/>
        <v>2</v>
      </c>
      <c r="AM358" s="16">
        <f t="shared" si="141"/>
        <v>8</v>
      </c>
      <c r="AN358" s="16">
        <f t="shared" si="141"/>
        <v>3</v>
      </c>
      <c r="AO358" s="16">
        <f t="shared" si="141"/>
        <v>3</v>
      </c>
      <c r="AP358" s="16">
        <f t="shared" si="141"/>
        <v>1</v>
      </c>
      <c r="AQ358" s="16">
        <f t="shared" si="141"/>
        <v>0</v>
      </c>
      <c r="AR358" s="16">
        <f t="shared" si="141"/>
        <v>1</v>
      </c>
      <c r="AS358" s="16">
        <f t="shared" si="141"/>
        <v>5</v>
      </c>
      <c r="AT358" s="16">
        <f t="shared" si="141"/>
        <v>30</v>
      </c>
      <c r="AU358" s="16">
        <f t="shared" si="141"/>
        <v>6</v>
      </c>
      <c r="AV358" s="16">
        <f t="shared" si="141"/>
        <v>0</v>
      </c>
      <c r="AW358" s="16">
        <f t="shared" si="141"/>
        <v>1</v>
      </c>
      <c r="AX358" s="16">
        <f t="shared" si="141"/>
        <v>3</v>
      </c>
      <c r="AY358" s="16">
        <f t="shared" si="141"/>
        <v>1</v>
      </c>
      <c r="AZ358" s="16">
        <f t="shared" si="141"/>
        <v>0</v>
      </c>
    </row>
    <row r="359" spans="1:52" s="4" customFormat="1" ht="10.5">
      <c r="A359" s="9">
        <v>264</v>
      </c>
      <c r="B359" s="13" t="s">
        <v>341</v>
      </c>
      <c r="C359" s="12">
        <v>389</v>
      </c>
      <c r="D359" s="11">
        <v>2</v>
      </c>
      <c r="E359" s="11">
        <v>0</v>
      </c>
      <c r="F359" s="11">
        <v>1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1</v>
      </c>
      <c r="N359" s="11">
        <v>0</v>
      </c>
      <c r="O359" s="11">
        <v>2</v>
      </c>
      <c r="P359" s="11">
        <v>0</v>
      </c>
      <c r="Q359" s="11">
        <v>2</v>
      </c>
      <c r="R359" s="11">
        <v>1</v>
      </c>
      <c r="S359" s="11">
        <v>0</v>
      </c>
      <c r="T359" s="11">
        <v>3</v>
      </c>
      <c r="U359" s="11">
        <v>0</v>
      </c>
      <c r="V359" s="11">
        <v>5</v>
      </c>
      <c r="W359" s="11">
        <v>0</v>
      </c>
      <c r="X359" s="11">
        <v>0</v>
      </c>
      <c r="Y359" s="11">
        <v>0</v>
      </c>
      <c r="Z359" s="11">
        <v>1</v>
      </c>
      <c r="AA359" s="11">
        <v>0</v>
      </c>
      <c r="AB359" s="11">
        <v>0</v>
      </c>
      <c r="AC359" s="11">
        <v>0</v>
      </c>
      <c r="AD359" s="11">
        <v>0</v>
      </c>
      <c r="AE359" s="11">
        <v>1</v>
      </c>
      <c r="AF359" s="11">
        <v>0</v>
      </c>
      <c r="AG359" s="11">
        <v>1</v>
      </c>
      <c r="AH359" s="11">
        <v>0</v>
      </c>
      <c r="AI359" s="11">
        <v>0</v>
      </c>
      <c r="AJ359" s="11">
        <v>1</v>
      </c>
      <c r="AK359" s="11">
        <v>1</v>
      </c>
      <c r="AL359" s="11">
        <v>0</v>
      </c>
      <c r="AM359" s="11">
        <v>1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1</v>
      </c>
      <c r="AU359" s="11">
        <v>0</v>
      </c>
      <c r="AV359" s="11">
        <v>0</v>
      </c>
      <c r="AW359" s="11">
        <v>1</v>
      </c>
      <c r="AX359" s="11">
        <v>0</v>
      </c>
      <c r="AY359" s="11">
        <v>0</v>
      </c>
      <c r="AZ359" s="11">
        <v>1</v>
      </c>
    </row>
    <row r="360" spans="1:52" s="4" customFormat="1" ht="10.5">
      <c r="A360" s="9">
        <v>265</v>
      </c>
      <c r="B360" s="13" t="s">
        <v>342</v>
      </c>
      <c r="C360" s="12">
        <v>386</v>
      </c>
      <c r="D360" s="11">
        <v>1</v>
      </c>
      <c r="E360" s="11">
        <v>0</v>
      </c>
      <c r="F360" s="11">
        <v>2</v>
      </c>
      <c r="G360" s="11">
        <v>0</v>
      </c>
      <c r="H360" s="11">
        <v>1</v>
      </c>
      <c r="I360" s="11">
        <v>1</v>
      </c>
      <c r="J360" s="11">
        <v>0</v>
      </c>
      <c r="K360" s="11">
        <v>2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3</v>
      </c>
      <c r="T360" s="11">
        <v>0</v>
      </c>
      <c r="U360" s="11">
        <v>4</v>
      </c>
      <c r="V360" s="11">
        <v>1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1</v>
      </c>
      <c r="AF360" s="11">
        <v>1</v>
      </c>
      <c r="AG360" s="11">
        <v>0</v>
      </c>
      <c r="AH360" s="11">
        <v>0</v>
      </c>
      <c r="AI360" s="11">
        <v>3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3</v>
      </c>
      <c r="AT360" s="11">
        <v>5</v>
      </c>
      <c r="AU360" s="11">
        <v>0</v>
      </c>
      <c r="AV360" s="11">
        <v>1</v>
      </c>
      <c r="AW360" s="11">
        <v>0</v>
      </c>
      <c r="AX360" s="11">
        <v>0</v>
      </c>
      <c r="AY360" s="11">
        <v>0</v>
      </c>
      <c r="AZ360" s="11">
        <v>0</v>
      </c>
    </row>
    <row r="361" spans="1:52" s="4" customFormat="1" ht="10.5">
      <c r="A361" s="9">
        <v>266</v>
      </c>
      <c r="B361" s="13" t="s">
        <v>343</v>
      </c>
      <c r="C361" s="12">
        <v>395</v>
      </c>
      <c r="D361" s="11">
        <v>6</v>
      </c>
      <c r="E361" s="11">
        <v>0</v>
      </c>
      <c r="F361" s="11">
        <v>1</v>
      </c>
      <c r="G361" s="11">
        <v>1</v>
      </c>
      <c r="H361" s="11">
        <v>2</v>
      </c>
      <c r="I361" s="11">
        <v>1</v>
      </c>
      <c r="J361" s="11">
        <v>1</v>
      </c>
      <c r="K361" s="11">
        <v>3</v>
      </c>
      <c r="L361" s="11">
        <v>1</v>
      </c>
      <c r="M361" s="11">
        <v>1</v>
      </c>
      <c r="N361" s="11">
        <v>1</v>
      </c>
      <c r="O361" s="11">
        <v>1</v>
      </c>
      <c r="P361" s="11">
        <v>0</v>
      </c>
      <c r="Q361" s="11">
        <v>6</v>
      </c>
      <c r="R361" s="11">
        <v>1</v>
      </c>
      <c r="S361" s="11">
        <v>0</v>
      </c>
      <c r="T361" s="11">
        <v>2</v>
      </c>
      <c r="U361" s="11">
        <v>6</v>
      </c>
      <c r="V361" s="11">
        <v>1</v>
      </c>
      <c r="W361" s="11">
        <v>0</v>
      </c>
      <c r="X361" s="11">
        <v>2</v>
      </c>
      <c r="Y361" s="11">
        <v>0</v>
      </c>
      <c r="Z361" s="11">
        <v>0</v>
      </c>
      <c r="AA361" s="11">
        <v>0</v>
      </c>
      <c r="AB361" s="11">
        <v>2</v>
      </c>
      <c r="AC361" s="11">
        <v>3</v>
      </c>
      <c r="AD361" s="11">
        <v>0</v>
      </c>
      <c r="AE361" s="11">
        <v>4</v>
      </c>
      <c r="AF361" s="11">
        <v>2</v>
      </c>
      <c r="AG361" s="11">
        <v>0</v>
      </c>
      <c r="AH361" s="11">
        <v>2</v>
      </c>
      <c r="AI361" s="11">
        <v>2</v>
      </c>
      <c r="AJ361" s="11">
        <v>0</v>
      </c>
      <c r="AK361" s="11">
        <v>0</v>
      </c>
      <c r="AL361" s="11">
        <v>2</v>
      </c>
      <c r="AM361" s="11">
        <v>3</v>
      </c>
      <c r="AN361" s="11">
        <v>0</v>
      </c>
      <c r="AO361" s="11">
        <v>1</v>
      </c>
      <c r="AP361" s="11">
        <v>0</v>
      </c>
      <c r="AQ361" s="11">
        <v>0</v>
      </c>
      <c r="AR361" s="11">
        <v>0</v>
      </c>
      <c r="AS361" s="11">
        <v>0</v>
      </c>
      <c r="AT361" s="11">
        <v>8</v>
      </c>
      <c r="AU361" s="11">
        <v>1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</row>
    <row r="362" spans="1:52" s="4" customFormat="1" ht="10.5">
      <c r="A362" s="9">
        <v>267</v>
      </c>
      <c r="B362" s="13" t="s">
        <v>344</v>
      </c>
      <c r="C362" s="12">
        <v>401</v>
      </c>
      <c r="D362" s="11">
        <v>0</v>
      </c>
      <c r="E362" s="11">
        <v>0</v>
      </c>
      <c r="F362" s="11">
        <v>0</v>
      </c>
      <c r="G362" s="11">
        <v>1</v>
      </c>
      <c r="H362" s="11">
        <v>1</v>
      </c>
      <c r="I362" s="11">
        <v>1</v>
      </c>
      <c r="J362" s="11">
        <v>0</v>
      </c>
      <c r="K362" s="11">
        <v>0</v>
      </c>
      <c r="L362" s="11">
        <v>0</v>
      </c>
      <c r="M362" s="11">
        <v>2</v>
      </c>
      <c r="N362" s="11">
        <v>1</v>
      </c>
      <c r="O362" s="11">
        <v>0</v>
      </c>
      <c r="P362" s="11">
        <v>0</v>
      </c>
      <c r="Q362" s="11">
        <v>1</v>
      </c>
      <c r="R362" s="11">
        <v>1</v>
      </c>
      <c r="S362" s="11">
        <v>0</v>
      </c>
      <c r="T362" s="11">
        <v>0</v>
      </c>
      <c r="U362" s="11">
        <v>4</v>
      </c>
      <c r="V362" s="11">
        <v>0</v>
      </c>
      <c r="W362" s="11">
        <v>0</v>
      </c>
      <c r="X362" s="11">
        <v>3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5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1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1</v>
      </c>
      <c r="AT362" s="11">
        <v>2</v>
      </c>
      <c r="AU362" s="11">
        <v>1</v>
      </c>
      <c r="AV362" s="11">
        <v>0</v>
      </c>
      <c r="AW362" s="11">
        <v>0</v>
      </c>
      <c r="AX362" s="11">
        <v>1</v>
      </c>
      <c r="AY362" s="11">
        <v>0</v>
      </c>
      <c r="AZ362" s="11">
        <v>0</v>
      </c>
    </row>
    <row r="363" spans="1:52" s="4" customFormat="1" ht="10.5">
      <c r="A363" s="9">
        <v>268</v>
      </c>
      <c r="B363" s="13" t="s">
        <v>345</v>
      </c>
      <c r="C363" s="12">
        <v>414</v>
      </c>
      <c r="D363" s="11">
        <v>2</v>
      </c>
      <c r="E363" s="11">
        <v>0</v>
      </c>
      <c r="F363" s="11">
        <v>0</v>
      </c>
      <c r="G363" s="11">
        <v>0</v>
      </c>
      <c r="H363" s="11">
        <v>0</v>
      </c>
      <c r="I363" s="11">
        <v>1</v>
      </c>
      <c r="J363" s="11">
        <v>1</v>
      </c>
      <c r="K363" s="11">
        <v>3</v>
      </c>
      <c r="L363" s="11">
        <v>3</v>
      </c>
      <c r="M363" s="11">
        <v>4</v>
      </c>
      <c r="N363" s="11">
        <v>0</v>
      </c>
      <c r="O363" s="11">
        <v>1</v>
      </c>
      <c r="P363" s="11">
        <v>0</v>
      </c>
      <c r="Q363" s="11">
        <v>4</v>
      </c>
      <c r="R363" s="11">
        <v>2</v>
      </c>
      <c r="S363" s="11">
        <v>2</v>
      </c>
      <c r="T363" s="11">
        <v>1</v>
      </c>
      <c r="U363" s="11">
        <v>9</v>
      </c>
      <c r="V363" s="11">
        <v>5</v>
      </c>
      <c r="W363" s="11">
        <v>0</v>
      </c>
      <c r="X363" s="11">
        <v>1</v>
      </c>
      <c r="Y363" s="11">
        <v>1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2</v>
      </c>
      <c r="AH363" s="11">
        <v>0</v>
      </c>
      <c r="AI363" s="11">
        <v>2</v>
      </c>
      <c r="AJ363" s="11">
        <v>0</v>
      </c>
      <c r="AK363" s="11">
        <v>3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6</v>
      </c>
      <c r="AT363" s="11">
        <v>5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</row>
    <row r="364" spans="1:52" s="4" customFormat="1" ht="10.5">
      <c r="A364" s="9">
        <v>269</v>
      </c>
      <c r="B364" s="13" t="s">
        <v>346</v>
      </c>
      <c r="C364" s="12">
        <v>401</v>
      </c>
      <c r="D364" s="11">
        <v>1</v>
      </c>
      <c r="E364" s="11">
        <v>0</v>
      </c>
      <c r="F364" s="11">
        <v>0</v>
      </c>
      <c r="G364" s="11">
        <v>0</v>
      </c>
      <c r="H364" s="11">
        <v>4</v>
      </c>
      <c r="I364" s="11">
        <v>0</v>
      </c>
      <c r="J364" s="11">
        <v>0</v>
      </c>
      <c r="K364" s="11">
        <v>2</v>
      </c>
      <c r="L364" s="11">
        <v>1</v>
      </c>
      <c r="M364" s="11">
        <v>1</v>
      </c>
      <c r="N364" s="11">
        <v>0</v>
      </c>
      <c r="O364" s="11">
        <v>0</v>
      </c>
      <c r="P364" s="11">
        <v>0</v>
      </c>
      <c r="Q364" s="11">
        <v>2</v>
      </c>
      <c r="R364" s="11">
        <v>0</v>
      </c>
      <c r="S364" s="11">
        <v>0</v>
      </c>
      <c r="T364" s="11">
        <v>0</v>
      </c>
      <c r="U364" s="11">
        <v>5</v>
      </c>
      <c r="V364" s="11">
        <v>4</v>
      </c>
      <c r="W364" s="11">
        <v>0</v>
      </c>
      <c r="X364" s="11">
        <v>1</v>
      </c>
      <c r="Y364" s="11">
        <v>0</v>
      </c>
      <c r="Z364" s="11">
        <v>1</v>
      </c>
      <c r="AA364" s="11">
        <v>1</v>
      </c>
      <c r="AB364" s="11">
        <v>0</v>
      </c>
      <c r="AC364" s="11">
        <v>0</v>
      </c>
      <c r="AD364" s="11">
        <v>0</v>
      </c>
      <c r="AE364" s="11">
        <v>4</v>
      </c>
      <c r="AF364" s="11">
        <v>0</v>
      </c>
      <c r="AG364" s="11">
        <v>1</v>
      </c>
      <c r="AH364" s="11">
        <v>0</v>
      </c>
      <c r="AI364" s="11">
        <v>0</v>
      </c>
      <c r="AJ364" s="11">
        <v>1</v>
      </c>
      <c r="AK364" s="11">
        <v>1</v>
      </c>
      <c r="AL364" s="11">
        <v>1</v>
      </c>
      <c r="AM364" s="11">
        <v>0</v>
      </c>
      <c r="AN364" s="11">
        <v>0</v>
      </c>
      <c r="AO364" s="11">
        <v>1</v>
      </c>
      <c r="AP364" s="11">
        <v>0</v>
      </c>
      <c r="AQ364" s="11">
        <v>0</v>
      </c>
      <c r="AR364" s="11">
        <v>0</v>
      </c>
      <c r="AS364" s="11">
        <v>4</v>
      </c>
      <c r="AT364" s="11">
        <v>6</v>
      </c>
      <c r="AU364" s="11">
        <v>2</v>
      </c>
      <c r="AV364" s="11">
        <v>1</v>
      </c>
      <c r="AW364" s="11">
        <v>0</v>
      </c>
      <c r="AX364" s="11">
        <v>1</v>
      </c>
      <c r="AY364" s="11">
        <v>0</v>
      </c>
      <c r="AZ364" s="11">
        <v>0</v>
      </c>
    </row>
    <row r="365" spans="1:52" s="4" customFormat="1" ht="10.5">
      <c r="A365" s="9">
        <v>270</v>
      </c>
      <c r="B365" s="13" t="s">
        <v>347</v>
      </c>
      <c r="C365" s="12">
        <v>402</v>
      </c>
      <c r="D365" s="11">
        <v>1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2</v>
      </c>
      <c r="M365" s="11">
        <v>0</v>
      </c>
      <c r="N365" s="11">
        <v>0</v>
      </c>
      <c r="O365" s="11">
        <v>2</v>
      </c>
      <c r="P365" s="11">
        <v>0</v>
      </c>
      <c r="Q365" s="11">
        <v>1</v>
      </c>
      <c r="R365" s="11">
        <v>3</v>
      </c>
      <c r="S365" s="11">
        <v>0</v>
      </c>
      <c r="T365" s="11">
        <v>0</v>
      </c>
      <c r="U365" s="11">
        <v>3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3</v>
      </c>
      <c r="AF365" s="11">
        <v>0</v>
      </c>
      <c r="AG365" s="11">
        <v>1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1</v>
      </c>
      <c r="AT365" s="11">
        <v>2</v>
      </c>
      <c r="AU365" s="11">
        <v>1</v>
      </c>
      <c r="AV365" s="11">
        <v>0</v>
      </c>
      <c r="AW365" s="11">
        <v>0</v>
      </c>
      <c r="AX365" s="11">
        <v>0</v>
      </c>
      <c r="AY365" s="11">
        <v>0</v>
      </c>
      <c r="AZ365" s="11">
        <v>0</v>
      </c>
    </row>
    <row r="366" spans="1:52" s="4" customFormat="1" ht="10.5">
      <c r="A366" s="9">
        <v>271</v>
      </c>
      <c r="B366" s="13" t="s">
        <v>348</v>
      </c>
      <c r="C366" s="12">
        <v>389</v>
      </c>
      <c r="D366" s="11">
        <v>1</v>
      </c>
      <c r="E366" s="11">
        <v>3</v>
      </c>
      <c r="F366" s="11">
        <v>1</v>
      </c>
      <c r="G366" s="11">
        <v>1</v>
      </c>
      <c r="H366" s="11">
        <v>3</v>
      </c>
      <c r="I366" s="11">
        <v>0</v>
      </c>
      <c r="J366" s="11">
        <v>2</v>
      </c>
      <c r="K366" s="11">
        <v>2</v>
      </c>
      <c r="L366" s="11">
        <v>3</v>
      </c>
      <c r="M366" s="11">
        <v>1</v>
      </c>
      <c r="N366" s="11">
        <v>1</v>
      </c>
      <c r="O366" s="11">
        <v>1</v>
      </c>
      <c r="P366" s="11">
        <v>2</v>
      </c>
      <c r="Q366" s="11">
        <v>2</v>
      </c>
      <c r="R366" s="11">
        <v>3</v>
      </c>
      <c r="S366" s="11">
        <v>1</v>
      </c>
      <c r="T366" s="11">
        <v>0</v>
      </c>
      <c r="U366" s="11">
        <v>3</v>
      </c>
      <c r="V366" s="11">
        <v>1</v>
      </c>
      <c r="W366" s="11">
        <v>2</v>
      </c>
      <c r="X366" s="11">
        <v>1</v>
      </c>
      <c r="Y366" s="11">
        <v>0</v>
      </c>
      <c r="Z366" s="11">
        <v>0</v>
      </c>
      <c r="AA366" s="11">
        <v>0</v>
      </c>
      <c r="AB366" s="11">
        <v>2</v>
      </c>
      <c r="AC366" s="11">
        <v>0</v>
      </c>
      <c r="AD366" s="11">
        <v>0</v>
      </c>
      <c r="AE366" s="11">
        <v>3</v>
      </c>
      <c r="AF366" s="11">
        <v>0</v>
      </c>
      <c r="AG366" s="11">
        <v>1</v>
      </c>
      <c r="AH366" s="11">
        <v>0</v>
      </c>
      <c r="AI366" s="11">
        <v>3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1</v>
      </c>
      <c r="AP366" s="11">
        <v>0</v>
      </c>
      <c r="AQ366" s="11">
        <v>0</v>
      </c>
      <c r="AR366" s="11">
        <v>0</v>
      </c>
      <c r="AS366" s="11">
        <v>0</v>
      </c>
      <c r="AT366" s="11">
        <v>1</v>
      </c>
      <c r="AU366" s="11">
        <v>0</v>
      </c>
      <c r="AV366" s="11">
        <v>0</v>
      </c>
      <c r="AW366" s="11">
        <v>1</v>
      </c>
      <c r="AX366" s="11">
        <v>1</v>
      </c>
      <c r="AY366" s="11">
        <v>0</v>
      </c>
      <c r="AZ366" s="11">
        <v>1</v>
      </c>
    </row>
    <row r="367" spans="1:52" s="4" customFormat="1" ht="10.5">
      <c r="A367" s="9">
        <v>272</v>
      </c>
      <c r="B367" s="13" t="s">
        <v>349</v>
      </c>
      <c r="C367" s="12">
        <v>411</v>
      </c>
      <c r="D367" s="11">
        <v>3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1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1</v>
      </c>
      <c r="R367" s="11">
        <v>0</v>
      </c>
      <c r="S367" s="11">
        <v>2</v>
      </c>
      <c r="T367" s="11">
        <v>0</v>
      </c>
      <c r="U367" s="11">
        <v>5</v>
      </c>
      <c r="V367" s="11">
        <v>0</v>
      </c>
      <c r="W367" s="11">
        <v>0</v>
      </c>
      <c r="X367" s="11">
        <v>3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1</v>
      </c>
      <c r="AK367" s="11">
        <v>0</v>
      </c>
      <c r="AL367" s="11">
        <v>1</v>
      </c>
      <c r="AM367" s="11">
        <v>2</v>
      </c>
      <c r="AN367" s="11">
        <v>0</v>
      </c>
      <c r="AO367" s="11">
        <v>2</v>
      </c>
      <c r="AP367" s="11">
        <v>0</v>
      </c>
      <c r="AQ367" s="11">
        <v>0</v>
      </c>
      <c r="AR367" s="11">
        <v>0</v>
      </c>
      <c r="AS367" s="11">
        <v>1</v>
      </c>
      <c r="AT367" s="11">
        <v>2</v>
      </c>
      <c r="AU367" s="11">
        <v>0</v>
      </c>
      <c r="AV367" s="11">
        <v>1</v>
      </c>
      <c r="AW367" s="11">
        <v>2</v>
      </c>
      <c r="AX367" s="11">
        <v>0</v>
      </c>
      <c r="AY367" s="11">
        <v>0</v>
      </c>
      <c r="AZ367" s="11">
        <v>0</v>
      </c>
    </row>
    <row r="368" spans="1:52" s="4" customFormat="1" ht="10.5">
      <c r="A368" s="9">
        <v>273</v>
      </c>
      <c r="B368" s="13" t="s">
        <v>350</v>
      </c>
      <c r="C368" s="12">
        <v>412</v>
      </c>
      <c r="D368" s="11">
        <v>1</v>
      </c>
      <c r="E368" s="11">
        <v>0</v>
      </c>
      <c r="F368" s="11">
        <v>0</v>
      </c>
      <c r="G368" s="11">
        <v>0</v>
      </c>
      <c r="H368" s="11">
        <v>5</v>
      </c>
      <c r="I368" s="11">
        <v>0</v>
      </c>
      <c r="J368" s="11">
        <v>0</v>
      </c>
      <c r="K368" s="11">
        <v>0</v>
      </c>
      <c r="L368" s="11">
        <v>0</v>
      </c>
      <c r="M368" s="11">
        <v>1</v>
      </c>
      <c r="N368" s="11">
        <v>0</v>
      </c>
      <c r="O368" s="11">
        <v>0</v>
      </c>
      <c r="P368" s="11">
        <v>0</v>
      </c>
      <c r="Q368" s="11">
        <v>6</v>
      </c>
      <c r="R368" s="11">
        <v>1</v>
      </c>
      <c r="S368" s="11">
        <v>0</v>
      </c>
      <c r="T368" s="11">
        <v>0</v>
      </c>
      <c r="U368" s="11">
        <v>2</v>
      </c>
      <c r="V368" s="11">
        <v>1</v>
      </c>
      <c r="W368" s="11">
        <v>0</v>
      </c>
      <c r="X368" s="11">
        <v>0</v>
      </c>
      <c r="Y368" s="11">
        <v>1</v>
      </c>
      <c r="Z368" s="11">
        <v>0</v>
      </c>
      <c r="AA368" s="11">
        <v>0</v>
      </c>
      <c r="AB368" s="11">
        <v>1</v>
      </c>
      <c r="AC368" s="11">
        <v>0</v>
      </c>
      <c r="AD368" s="11">
        <v>0</v>
      </c>
      <c r="AE368" s="11">
        <v>7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1</v>
      </c>
      <c r="AL368" s="11">
        <v>0</v>
      </c>
      <c r="AM368" s="11">
        <v>1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5</v>
      </c>
      <c r="AU368" s="11">
        <v>0</v>
      </c>
      <c r="AV368" s="11">
        <v>0</v>
      </c>
      <c r="AW368" s="11">
        <v>1</v>
      </c>
      <c r="AX368" s="11">
        <v>3</v>
      </c>
      <c r="AY368" s="11">
        <v>0</v>
      </c>
      <c r="AZ368" s="11">
        <v>4</v>
      </c>
    </row>
    <row r="369" spans="1:52" s="18" customFormat="1" ht="10.5">
      <c r="A369" s="14"/>
      <c r="B369" s="31" t="s">
        <v>351</v>
      </c>
      <c r="C369" s="17">
        <f aca="true" t="shared" si="142" ref="C369:AF369">SUM(C359:C368)</f>
        <v>4000</v>
      </c>
      <c r="D369" s="16">
        <f t="shared" si="142"/>
        <v>18</v>
      </c>
      <c r="E369" s="16">
        <f t="shared" si="142"/>
        <v>3</v>
      </c>
      <c r="F369" s="16">
        <f t="shared" si="142"/>
        <v>5</v>
      </c>
      <c r="G369" s="16">
        <f t="shared" si="142"/>
        <v>3</v>
      </c>
      <c r="H369" s="16">
        <f t="shared" si="142"/>
        <v>16</v>
      </c>
      <c r="I369" s="16">
        <f t="shared" si="142"/>
        <v>4</v>
      </c>
      <c r="J369" s="16">
        <f t="shared" si="142"/>
        <v>4</v>
      </c>
      <c r="K369" s="16">
        <f t="shared" si="142"/>
        <v>13</v>
      </c>
      <c r="L369" s="16">
        <f t="shared" si="142"/>
        <v>10</v>
      </c>
      <c r="M369" s="16">
        <f t="shared" si="142"/>
        <v>11</v>
      </c>
      <c r="N369" s="16">
        <f t="shared" si="142"/>
        <v>3</v>
      </c>
      <c r="O369" s="16">
        <f t="shared" si="142"/>
        <v>7</v>
      </c>
      <c r="P369" s="16">
        <f t="shared" si="142"/>
        <v>2</v>
      </c>
      <c r="Q369" s="16">
        <f t="shared" si="142"/>
        <v>25</v>
      </c>
      <c r="R369" s="16">
        <f t="shared" si="142"/>
        <v>12</v>
      </c>
      <c r="S369" s="16">
        <f t="shared" si="142"/>
        <v>8</v>
      </c>
      <c r="T369" s="16">
        <f t="shared" si="142"/>
        <v>6</v>
      </c>
      <c r="U369" s="16">
        <f t="shared" si="142"/>
        <v>41</v>
      </c>
      <c r="V369" s="16">
        <f t="shared" si="142"/>
        <v>18</v>
      </c>
      <c r="W369" s="16">
        <f t="shared" si="142"/>
        <v>2</v>
      </c>
      <c r="X369" s="16">
        <f t="shared" si="142"/>
        <v>11</v>
      </c>
      <c r="Y369" s="16">
        <f t="shared" si="142"/>
        <v>2</v>
      </c>
      <c r="Z369" s="16">
        <f t="shared" si="142"/>
        <v>2</v>
      </c>
      <c r="AA369" s="16">
        <f t="shared" si="142"/>
        <v>1</v>
      </c>
      <c r="AB369" s="16">
        <f t="shared" si="142"/>
        <v>5</v>
      </c>
      <c r="AC369" s="16">
        <f t="shared" si="142"/>
        <v>3</v>
      </c>
      <c r="AD369" s="16">
        <f t="shared" si="142"/>
        <v>0</v>
      </c>
      <c r="AE369" s="16">
        <f t="shared" si="142"/>
        <v>28</v>
      </c>
      <c r="AF369" s="16">
        <f t="shared" si="142"/>
        <v>3</v>
      </c>
      <c r="AG369" s="16">
        <f aca="true" t="shared" si="143" ref="AG369:AZ369">SUM(AG359:AG368)</f>
        <v>6</v>
      </c>
      <c r="AH369" s="16">
        <f t="shared" si="143"/>
        <v>2</v>
      </c>
      <c r="AI369" s="16">
        <f t="shared" si="143"/>
        <v>10</v>
      </c>
      <c r="AJ369" s="16">
        <f t="shared" si="143"/>
        <v>3</v>
      </c>
      <c r="AK369" s="16">
        <f t="shared" si="143"/>
        <v>7</v>
      </c>
      <c r="AL369" s="16">
        <f t="shared" si="143"/>
        <v>4</v>
      </c>
      <c r="AM369" s="16">
        <f t="shared" si="143"/>
        <v>7</v>
      </c>
      <c r="AN369" s="16">
        <f t="shared" si="143"/>
        <v>0</v>
      </c>
      <c r="AO369" s="16">
        <f t="shared" si="143"/>
        <v>5</v>
      </c>
      <c r="AP369" s="16">
        <f t="shared" si="143"/>
        <v>0</v>
      </c>
      <c r="AQ369" s="16">
        <f t="shared" si="143"/>
        <v>0</v>
      </c>
      <c r="AR369" s="16">
        <f t="shared" si="143"/>
        <v>0</v>
      </c>
      <c r="AS369" s="16">
        <f t="shared" si="143"/>
        <v>16</v>
      </c>
      <c r="AT369" s="16">
        <f t="shared" si="143"/>
        <v>37</v>
      </c>
      <c r="AU369" s="16">
        <f t="shared" si="143"/>
        <v>5</v>
      </c>
      <c r="AV369" s="16">
        <f t="shared" si="143"/>
        <v>3</v>
      </c>
      <c r="AW369" s="16">
        <f t="shared" si="143"/>
        <v>5</v>
      </c>
      <c r="AX369" s="16">
        <f t="shared" si="143"/>
        <v>6</v>
      </c>
      <c r="AY369" s="16">
        <f t="shared" si="143"/>
        <v>0</v>
      </c>
      <c r="AZ369" s="16">
        <f t="shared" si="143"/>
        <v>6</v>
      </c>
    </row>
    <row r="370" spans="1:52" s="4" customFormat="1" ht="10.5">
      <c r="A370" s="9">
        <v>274</v>
      </c>
      <c r="B370" s="13" t="s">
        <v>352</v>
      </c>
      <c r="C370" s="12">
        <v>307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1</v>
      </c>
      <c r="J370" s="11">
        <v>0</v>
      </c>
      <c r="K370" s="11">
        <v>2</v>
      </c>
      <c r="L370" s="11">
        <v>1</v>
      </c>
      <c r="M370" s="11">
        <v>1</v>
      </c>
      <c r="N370" s="11">
        <v>0</v>
      </c>
      <c r="O370" s="11">
        <v>1</v>
      </c>
      <c r="P370" s="11">
        <v>0</v>
      </c>
      <c r="Q370" s="11">
        <v>1</v>
      </c>
      <c r="R370" s="11">
        <v>0</v>
      </c>
      <c r="S370" s="11">
        <v>0</v>
      </c>
      <c r="T370" s="11">
        <v>0</v>
      </c>
      <c r="U370" s="11">
        <v>1</v>
      </c>
      <c r="V370" s="11">
        <v>0</v>
      </c>
      <c r="W370" s="11">
        <v>0</v>
      </c>
      <c r="X370" s="11">
        <v>1</v>
      </c>
      <c r="Y370" s="11">
        <v>0</v>
      </c>
      <c r="Z370" s="11">
        <v>0</v>
      </c>
      <c r="AA370" s="11">
        <v>1</v>
      </c>
      <c r="AB370" s="11">
        <v>0</v>
      </c>
      <c r="AC370" s="11">
        <v>0</v>
      </c>
      <c r="AD370" s="11">
        <v>0</v>
      </c>
      <c r="AE370" s="11">
        <v>1</v>
      </c>
      <c r="AF370" s="11">
        <v>0</v>
      </c>
      <c r="AG370" s="11">
        <v>0</v>
      </c>
      <c r="AH370" s="11">
        <v>1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1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</row>
    <row r="371" spans="1:52" s="4" customFormat="1" ht="10.5">
      <c r="A371" s="9">
        <v>275</v>
      </c>
      <c r="B371" s="13" t="s">
        <v>353</v>
      </c>
      <c r="C371" s="12">
        <v>316</v>
      </c>
      <c r="D371" s="11">
        <v>1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1</v>
      </c>
      <c r="L371" s="11">
        <v>0</v>
      </c>
      <c r="M371" s="11">
        <v>0</v>
      </c>
      <c r="N371" s="11">
        <v>0</v>
      </c>
      <c r="O371" s="11">
        <v>2</v>
      </c>
      <c r="P371" s="11">
        <v>0</v>
      </c>
      <c r="Q371" s="11">
        <v>0</v>
      </c>
      <c r="R371" s="11">
        <v>0</v>
      </c>
      <c r="S371" s="11">
        <v>1</v>
      </c>
      <c r="T371" s="11">
        <v>0</v>
      </c>
      <c r="U371" s="11">
        <v>2</v>
      </c>
      <c r="V371" s="11">
        <v>3</v>
      </c>
      <c r="W371" s="11">
        <v>1</v>
      </c>
      <c r="X371" s="11">
        <v>0</v>
      </c>
      <c r="Y371" s="11">
        <v>0</v>
      </c>
      <c r="Z371" s="11">
        <v>0</v>
      </c>
      <c r="AA371" s="11">
        <v>1</v>
      </c>
      <c r="AB371" s="11">
        <v>0</v>
      </c>
      <c r="AC371" s="11">
        <v>1</v>
      </c>
      <c r="AD371" s="11">
        <v>0</v>
      </c>
      <c r="AE371" s="11">
        <v>1</v>
      </c>
      <c r="AF371" s="11">
        <v>0</v>
      </c>
      <c r="AG371" s="11">
        <v>0</v>
      </c>
      <c r="AH371" s="11">
        <v>1</v>
      </c>
      <c r="AI371" s="11">
        <v>2</v>
      </c>
      <c r="AJ371" s="11">
        <v>1</v>
      </c>
      <c r="AK371" s="11">
        <v>1</v>
      </c>
      <c r="AL371" s="11">
        <v>0</v>
      </c>
      <c r="AM371" s="11">
        <v>0</v>
      </c>
      <c r="AN371" s="11">
        <v>0</v>
      </c>
      <c r="AO371" s="11">
        <v>1</v>
      </c>
      <c r="AP371" s="11">
        <v>0</v>
      </c>
      <c r="AQ371" s="11">
        <v>0</v>
      </c>
      <c r="AR371" s="11">
        <v>0</v>
      </c>
      <c r="AS371" s="11">
        <v>3</v>
      </c>
      <c r="AT371" s="11">
        <v>1</v>
      </c>
      <c r="AU371" s="11">
        <v>9</v>
      </c>
      <c r="AV371" s="11">
        <v>1</v>
      </c>
      <c r="AW371" s="11">
        <v>1</v>
      </c>
      <c r="AX371" s="11">
        <v>4</v>
      </c>
      <c r="AY371" s="11">
        <v>0</v>
      </c>
      <c r="AZ371" s="11">
        <v>0</v>
      </c>
    </row>
    <row r="372" spans="1:52" s="4" customFormat="1" ht="10.5">
      <c r="A372" s="9">
        <v>276</v>
      </c>
      <c r="B372" s="13" t="s">
        <v>354</v>
      </c>
      <c r="C372" s="12">
        <v>315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1</v>
      </c>
      <c r="M372" s="11">
        <v>0</v>
      </c>
      <c r="N372" s="11">
        <v>0</v>
      </c>
      <c r="O372" s="11">
        <v>1</v>
      </c>
      <c r="P372" s="11">
        <v>0</v>
      </c>
      <c r="Q372" s="11">
        <v>1</v>
      </c>
      <c r="R372" s="11">
        <v>0</v>
      </c>
      <c r="S372" s="11">
        <v>0</v>
      </c>
      <c r="T372" s="11">
        <v>0</v>
      </c>
      <c r="U372" s="11">
        <v>2</v>
      </c>
      <c r="V372" s="11">
        <v>0</v>
      </c>
      <c r="W372" s="11">
        <v>0</v>
      </c>
      <c r="X372" s="11">
        <v>1</v>
      </c>
      <c r="Y372" s="11">
        <v>0</v>
      </c>
      <c r="Z372" s="11">
        <v>1</v>
      </c>
      <c r="AA372" s="11">
        <v>0</v>
      </c>
      <c r="AB372" s="11">
        <v>0</v>
      </c>
      <c r="AC372" s="11">
        <v>0</v>
      </c>
      <c r="AD372" s="11">
        <v>1</v>
      </c>
      <c r="AE372" s="11">
        <v>0</v>
      </c>
      <c r="AF372" s="11">
        <v>0</v>
      </c>
      <c r="AG372" s="11">
        <v>1</v>
      </c>
      <c r="AH372" s="11">
        <v>0</v>
      </c>
      <c r="AI372" s="11">
        <v>0</v>
      </c>
      <c r="AJ372" s="11">
        <v>1</v>
      </c>
      <c r="AK372" s="11">
        <v>0</v>
      </c>
      <c r="AL372" s="11">
        <v>0</v>
      </c>
      <c r="AM372" s="11">
        <v>0</v>
      </c>
      <c r="AN372" s="11">
        <v>1</v>
      </c>
      <c r="AO372" s="11">
        <v>1</v>
      </c>
      <c r="AP372" s="11">
        <v>0</v>
      </c>
      <c r="AQ372" s="11">
        <v>0</v>
      </c>
      <c r="AR372" s="11">
        <v>0</v>
      </c>
      <c r="AS372" s="11">
        <v>0</v>
      </c>
      <c r="AT372" s="11">
        <v>3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  <c r="AZ372" s="11">
        <v>0</v>
      </c>
    </row>
    <row r="373" spans="1:52" s="4" customFormat="1" ht="10.5">
      <c r="A373" s="9">
        <v>277</v>
      </c>
      <c r="B373" s="13" t="s">
        <v>355</v>
      </c>
      <c r="C373" s="12">
        <v>300</v>
      </c>
      <c r="D373" s="11">
        <v>0</v>
      </c>
      <c r="E373" s="11">
        <v>1</v>
      </c>
      <c r="F373" s="11">
        <v>0</v>
      </c>
      <c r="G373" s="11">
        <v>0</v>
      </c>
      <c r="H373" s="11">
        <v>1</v>
      </c>
      <c r="I373" s="11">
        <v>0</v>
      </c>
      <c r="J373" s="11">
        <v>0</v>
      </c>
      <c r="K373" s="11">
        <v>1</v>
      </c>
      <c r="L373" s="11">
        <v>1</v>
      </c>
      <c r="M373" s="11">
        <v>1</v>
      </c>
      <c r="N373" s="11">
        <v>0</v>
      </c>
      <c r="O373" s="11">
        <v>0</v>
      </c>
      <c r="P373" s="11">
        <v>0</v>
      </c>
      <c r="Q373" s="11">
        <v>4</v>
      </c>
      <c r="R373" s="11">
        <v>0</v>
      </c>
      <c r="S373" s="11">
        <v>0</v>
      </c>
      <c r="T373" s="11">
        <v>0</v>
      </c>
      <c r="U373" s="11">
        <v>5</v>
      </c>
      <c r="V373" s="11">
        <v>5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1</v>
      </c>
      <c r="AF373" s="11">
        <v>0</v>
      </c>
      <c r="AG373" s="11">
        <v>0</v>
      </c>
      <c r="AH373" s="11">
        <v>1</v>
      </c>
      <c r="AI373" s="11">
        <v>0</v>
      </c>
      <c r="AJ373" s="11">
        <v>1</v>
      </c>
      <c r="AK373" s="11">
        <v>1</v>
      </c>
      <c r="AL373" s="11">
        <v>0</v>
      </c>
      <c r="AM373" s="11">
        <v>1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6</v>
      </c>
      <c r="AU373" s="11">
        <v>0</v>
      </c>
      <c r="AV373" s="11">
        <v>0</v>
      </c>
      <c r="AW373" s="11">
        <v>0</v>
      </c>
      <c r="AX373" s="11">
        <v>2</v>
      </c>
      <c r="AY373" s="11">
        <v>0</v>
      </c>
      <c r="AZ373" s="11">
        <v>0</v>
      </c>
    </row>
    <row r="374" spans="1:52" s="18" customFormat="1" ht="10.5">
      <c r="A374" s="14"/>
      <c r="B374" s="31" t="s">
        <v>356</v>
      </c>
      <c r="C374" s="17">
        <f aca="true" t="shared" si="144" ref="C374:AF374">SUM(C370:C373)</f>
        <v>1238</v>
      </c>
      <c r="D374" s="16">
        <f t="shared" si="144"/>
        <v>1</v>
      </c>
      <c r="E374" s="16">
        <f t="shared" si="144"/>
        <v>1</v>
      </c>
      <c r="F374" s="16">
        <f t="shared" si="144"/>
        <v>0</v>
      </c>
      <c r="G374" s="16">
        <f t="shared" si="144"/>
        <v>0</v>
      </c>
      <c r="H374" s="16">
        <f t="shared" si="144"/>
        <v>1</v>
      </c>
      <c r="I374" s="16">
        <f t="shared" si="144"/>
        <v>1</v>
      </c>
      <c r="J374" s="16">
        <f t="shared" si="144"/>
        <v>0</v>
      </c>
      <c r="K374" s="16">
        <f t="shared" si="144"/>
        <v>4</v>
      </c>
      <c r="L374" s="16">
        <f t="shared" si="144"/>
        <v>3</v>
      </c>
      <c r="M374" s="16">
        <f t="shared" si="144"/>
        <v>2</v>
      </c>
      <c r="N374" s="16">
        <f t="shared" si="144"/>
        <v>0</v>
      </c>
      <c r="O374" s="16">
        <f t="shared" si="144"/>
        <v>4</v>
      </c>
      <c r="P374" s="16">
        <f t="shared" si="144"/>
        <v>0</v>
      </c>
      <c r="Q374" s="16">
        <f t="shared" si="144"/>
        <v>6</v>
      </c>
      <c r="R374" s="16">
        <f t="shared" si="144"/>
        <v>0</v>
      </c>
      <c r="S374" s="16">
        <f t="shared" si="144"/>
        <v>1</v>
      </c>
      <c r="T374" s="16">
        <f t="shared" si="144"/>
        <v>0</v>
      </c>
      <c r="U374" s="16">
        <f t="shared" si="144"/>
        <v>10</v>
      </c>
      <c r="V374" s="16">
        <f t="shared" si="144"/>
        <v>8</v>
      </c>
      <c r="W374" s="16">
        <f t="shared" si="144"/>
        <v>1</v>
      </c>
      <c r="X374" s="16">
        <f t="shared" si="144"/>
        <v>2</v>
      </c>
      <c r="Y374" s="16">
        <f t="shared" si="144"/>
        <v>0</v>
      </c>
      <c r="Z374" s="16">
        <f t="shared" si="144"/>
        <v>1</v>
      </c>
      <c r="AA374" s="16">
        <f t="shared" si="144"/>
        <v>2</v>
      </c>
      <c r="AB374" s="16">
        <f t="shared" si="144"/>
        <v>0</v>
      </c>
      <c r="AC374" s="16">
        <f t="shared" si="144"/>
        <v>1</v>
      </c>
      <c r="AD374" s="16">
        <f t="shared" si="144"/>
        <v>1</v>
      </c>
      <c r="AE374" s="16">
        <f t="shared" si="144"/>
        <v>3</v>
      </c>
      <c r="AF374" s="16">
        <f t="shared" si="144"/>
        <v>0</v>
      </c>
      <c r="AG374" s="16">
        <f aca="true" t="shared" si="145" ref="AG374:AZ374">SUM(AG370:AG373)</f>
        <v>1</v>
      </c>
      <c r="AH374" s="16">
        <f t="shared" si="145"/>
        <v>3</v>
      </c>
      <c r="AI374" s="16">
        <f t="shared" si="145"/>
        <v>2</v>
      </c>
      <c r="AJ374" s="16">
        <f t="shared" si="145"/>
        <v>3</v>
      </c>
      <c r="AK374" s="16">
        <f t="shared" si="145"/>
        <v>2</v>
      </c>
      <c r="AL374" s="16">
        <f t="shared" si="145"/>
        <v>0</v>
      </c>
      <c r="AM374" s="16">
        <f t="shared" si="145"/>
        <v>1</v>
      </c>
      <c r="AN374" s="16">
        <f t="shared" si="145"/>
        <v>1</v>
      </c>
      <c r="AO374" s="16">
        <f t="shared" si="145"/>
        <v>2</v>
      </c>
      <c r="AP374" s="16">
        <f t="shared" si="145"/>
        <v>0</v>
      </c>
      <c r="AQ374" s="16">
        <f t="shared" si="145"/>
        <v>0</v>
      </c>
      <c r="AR374" s="16">
        <f t="shared" si="145"/>
        <v>0</v>
      </c>
      <c r="AS374" s="16">
        <f t="shared" si="145"/>
        <v>4</v>
      </c>
      <c r="AT374" s="16">
        <f t="shared" si="145"/>
        <v>10</v>
      </c>
      <c r="AU374" s="16">
        <f t="shared" si="145"/>
        <v>9</v>
      </c>
      <c r="AV374" s="16">
        <f t="shared" si="145"/>
        <v>1</v>
      </c>
      <c r="AW374" s="16">
        <f t="shared" si="145"/>
        <v>1</v>
      </c>
      <c r="AX374" s="16">
        <f t="shared" si="145"/>
        <v>6</v>
      </c>
      <c r="AY374" s="16">
        <f t="shared" si="145"/>
        <v>0</v>
      </c>
      <c r="AZ374" s="16">
        <f t="shared" si="145"/>
        <v>0</v>
      </c>
    </row>
    <row r="375" spans="1:52" s="4" customFormat="1" ht="10.5">
      <c r="A375" s="9">
        <v>278</v>
      </c>
      <c r="B375" s="13" t="s">
        <v>357</v>
      </c>
      <c r="C375" s="12">
        <v>302</v>
      </c>
      <c r="D375" s="11">
        <v>0</v>
      </c>
      <c r="E375" s="11">
        <v>2</v>
      </c>
      <c r="F375" s="11">
        <v>1</v>
      </c>
      <c r="G375" s="11">
        <v>0</v>
      </c>
      <c r="H375" s="11">
        <v>1</v>
      </c>
      <c r="I375" s="11">
        <v>0</v>
      </c>
      <c r="J375" s="11">
        <v>0</v>
      </c>
      <c r="K375" s="11">
        <v>1</v>
      </c>
      <c r="L375" s="11">
        <v>0</v>
      </c>
      <c r="M375" s="11">
        <v>12</v>
      </c>
      <c r="N375" s="11">
        <v>1</v>
      </c>
      <c r="O375" s="11">
        <v>0</v>
      </c>
      <c r="P375" s="11">
        <v>0</v>
      </c>
      <c r="Q375" s="11">
        <v>19</v>
      </c>
      <c r="R375" s="11">
        <v>0</v>
      </c>
      <c r="S375" s="11">
        <v>2</v>
      </c>
      <c r="T375" s="11">
        <v>0</v>
      </c>
      <c r="U375" s="11">
        <v>5</v>
      </c>
      <c r="V375" s="11">
        <v>6</v>
      </c>
      <c r="W375" s="11">
        <v>0</v>
      </c>
      <c r="X375" s="11">
        <v>0</v>
      </c>
      <c r="Y375" s="11">
        <v>1</v>
      </c>
      <c r="Z375" s="11">
        <v>0</v>
      </c>
      <c r="AA375" s="11">
        <v>2</v>
      </c>
      <c r="AB375" s="11">
        <v>0</v>
      </c>
      <c r="AC375" s="11">
        <v>0</v>
      </c>
      <c r="AD375" s="11">
        <v>0</v>
      </c>
      <c r="AE375" s="11">
        <v>2</v>
      </c>
      <c r="AF375" s="11">
        <v>0</v>
      </c>
      <c r="AG375" s="11">
        <v>1</v>
      </c>
      <c r="AH375" s="11">
        <v>2</v>
      </c>
      <c r="AI375" s="11">
        <v>1</v>
      </c>
      <c r="AJ375" s="11">
        <v>0</v>
      </c>
      <c r="AK375" s="11">
        <v>1</v>
      </c>
      <c r="AL375" s="11">
        <v>1</v>
      </c>
      <c r="AM375" s="11">
        <v>1</v>
      </c>
      <c r="AN375" s="11">
        <v>0</v>
      </c>
      <c r="AO375" s="11">
        <v>0</v>
      </c>
      <c r="AP375" s="11">
        <v>0</v>
      </c>
      <c r="AQ375" s="11">
        <v>0</v>
      </c>
      <c r="AR375" s="11">
        <v>1</v>
      </c>
      <c r="AS375" s="11">
        <v>2</v>
      </c>
      <c r="AT375" s="11">
        <v>26</v>
      </c>
      <c r="AU375" s="11">
        <v>1</v>
      </c>
      <c r="AV375" s="11">
        <v>1</v>
      </c>
      <c r="AW375" s="11">
        <v>2</v>
      </c>
      <c r="AX375" s="11">
        <v>0</v>
      </c>
      <c r="AY375" s="11">
        <v>0</v>
      </c>
      <c r="AZ375" s="11">
        <v>5</v>
      </c>
    </row>
    <row r="376" spans="1:52" s="4" customFormat="1" ht="10.5">
      <c r="A376" s="9">
        <v>279</v>
      </c>
      <c r="B376" s="13" t="s">
        <v>358</v>
      </c>
      <c r="C376" s="12">
        <v>303</v>
      </c>
      <c r="D376" s="11">
        <v>0</v>
      </c>
      <c r="E376" s="11">
        <v>1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1</v>
      </c>
      <c r="L376" s="11">
        <v>4</v>
      </c>
      <c r="M376" s="11">
        <v>13</v>
      </c>
      <c r="N376" s="11">
        <v>0</v>
      </c>
      <c r="O376" s="11">
        <v>0</v>
      </c>
      <c r="P376" s="11">
        <v>0</v>
      </c>
      <c r="Q376" s="11">
        <v>28</v>
      </c>
      <c r="R376" s="11">
        <v>0</v>
      </c>
      <c r="S376" s="11">
        <v>2</v>
      </c>
      <c r="T376" s="11">
        <v>0</v>
      </c>
      <c r="U376" s="11">
        <v>5</v>
      </c>
      <c r="V376" s="11">
        <v>5</v>
      </c>
      <c r="W376" s="11">
        <v>0</v>
      </c>
      <c r="X376" s="11">
        <v>1</v>
      </c>
      <c r="Y376" s="11">
        <v>0</v>
      </c>
      <c r="Z376" s="11">
        <v>1</v>
      </c>
      <c r="AA376" s="11">
        <v>1</v>
      </c>
      <c r="AB376" s="11">
        <v>0</v>
      </c>
      <c r="AC376" s="11">
        <v>0</v>
      </c>
      <c r="AD376" s="11">
        <v>0</v>
      </c>
      <c r="AE376" s="11">
        <v>9</v>
      </c>
      <c r="AF376" s="11">
        <v>0</v>
      </c>
      <c r="AG376" s="11">
        <v>0</v>
      </c>
      <c r="AH376" s="11">
        <v>0</v>
      </c>
      <c r="AI376" s="11">
        <v>3</v>
      </c>
      <c r="AJ376" s="11">
        <v>0</v>
      </c>
      <c r="AK376" s="11">
        <v>0</v>
      </c>
      <c r="AL376" s="11">
        <v>1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4</v>
      </c>
      <c r="AT376" s="11">
        <v>26</v>
      </c>
      <c r="AU376" s="11">
        <v>1</v>
      </c>
      <c r="AV376" s="11">
        <v>1</v>
      </c>
      <c r="AW376" s="11">
        <v>1</v>
      </c>
      <c r="AX376" s="11">
        <v>0</v>
      </c>
      <c r="AY376" s="11">
        <v>0</v>
      </c>
      <c r="AZ376" s="11">
        <v>8</v>
      </c>
    </row>
    <row r="377" spans="1:52" s="4" customFormat="1" ht="10.5">
      <c r="A377" s="9">
        <v>280</v>
      </c>
      <c r="B377" s="13" t="s">
        <v>359</v>
      </c>
      <c r="C377" s="12">
        <v>313</v>
      </c>
      <c r="D377" s="11">
        <v>1</v>
      </c>
      <c r="E377" s="11">
        <v>2</v>
      </c>
      <c r="F377" s="11">
        <v>1</v>
      </c>
      <c r="G377" s="11">
        <v>1</v>
      </c>
      <c r="H377" s="11">
        <v>0</v>
      </c>
      <c r="I377" s="11">
        <v>0</v>
      </c>
      <c r="J377" s="11">
        <v>1</v>
      </c>
      <c r="K377" s="11">
        <v>0</v>
      </c>
      <c r="L377" s="11">
        <v>1</v>
      </c>
      <c r="M377" s="11">
        <v>4</v>
      </c>
      <c r="N377" s="11">
        <v>0</v>
      </c>
      <c r="O377" s="11">
        <v>0</v>
      </c>
      <c r="P377" s="11">
        <v>0</v>
      </c>
      <c r="Q377" s="11">
        <v>17</v>
      </c>
      <c r="R377" s="11">
        <v>0</v>
      </c>
      <c r="S377" s="11">
        <v>0</v>
      </c>
      <c r="T377" s="11">
        <v>0</v>
      </c>
      <c r="U377" s="11">
        <v>3</v>
      </c>
      <c r="V377" s="11">
        <v>1</v>
      </c>
      <c r="W377" s="11">
        <v>0</v>
      </c>
      <c r="X377" s="11">
        <v>0</v>
      </c>
      <c r="Y377" s="11">
        <v>1</v>
      </c>
      <c r="Z377" s="11">
        <v>0</v>
      </c>
      <c r="AA377" s="11">
        <v>1</v>
      </c>
      <c r="AB377" s="11">
        <v>1</v>
      </c>
      <c r="AC377" s="11">
        <v>0</v>
      </c>
      <c r="AD377" s="11">
        <v>0</v>
      </c>
      <c r="AE377" s="11">
        <v>0</v>
      </c>
      <c r="AF377" s="11">
        <v>3</v>
      </c>
      <c r="AG377" s="11">
        <v>1</v>
      </c>
      <c r="AH377" s="11">
        <v>1</v>
      </c>
      <c r="AI377" s="11">
        <v>1</v>
      </c>
      <c r="AJ377" s="11">
        <v>0</v>
      </c>
      <c r="AK377" s="11">
        <v>0</v>
      </c>
      <c r="AL377" s="11">
        <v>2</v>
      </c>
      <c r="AM377" s="11">
        <v>3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1</v>
      </c>
      <c r="AT377" s="11">
        <v>30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</row>
    <row r="378" spans="1:52" s="4" customFormat="1" ht="10.5">
      <c r="A378" s="9">
        <v>281</v>
      </c>
      <c r="B378" s="13" t="s">
        <v>360</v>
      </c>
      <c r="C378" s="12">
        <v>300</v>
      </c>
      <c r="D378" s="11">
        <v>1</v>
      </c>
      <c r="E378" s="11">
        <v>1</v>
      </c>
      <c r="F378" s="11">
        <v>0</v>
      </c>
      <c r="G378" s="11">
        <v>0</v>
      </c>
      <c r="H378" s="11">
        <v>0</v>
      </c>
      <c r="I378" s="11">
        <v>1</v>
      </c>
      <c r="J378" s="11">
        <v>0</v>
      </c>
      <c r="K378" s="11">
        <v>0</v>
      </c>
      <c r="L378" s="11">
        <v>0</v>
      </c>
      <c r="M378" s="11">
        <v>11</v>
      </c>
      <c r="N378" s="11">
        <v>1</v>
      </c>
      <c r="O378" s="11">
        <v>1</v>
      </c>
      <c r="P378" s="11">
        <v>0</v>
      </c>
      <c r="Q378" s="11">
        <v>21</v>
      </c>
      <c r="R378" s="11">
        <v>0</v>
      </c>
      <c r="S378" s="11">
        <v>0</v>
      </c>
      <c r="T378" s="11">
        <v>0</v>
      </c>
      <c r="U378" s="11">
        <v>12</v>
      </c>
      <c r="V378" s="11">
        <v>4</v>
      </c>
      <c r="W378" s="11">
        <v>0</v>
      </c>
      <c r="X378" s="11">
        <v>0</v>
      </c>
      <c r="Y378" s="11">
        <v>0</v>
      </c>
      <c r="Z378" s="11">
        <v>1</v>
      </c>
      <c r="AA378" s="11">
        <v>1</v>
      </c>
      <c r="AB378" s="11">
        <v>0</v>
      </c>
      <c r="AC378" s="11">
        <v>0</v>
      </c>
      <c r="AD378" s="11">
        <v>0</v>
      </c>
      <c r="AE378" s="11">
        <v>3</v>
      </c>
      <c r="AF378" s="11">
        <v>0</v>
      </c>
      <c r="AG378" s="11">
        <v>0</v>
      </c>
      <c r="AH378" s="11">
        <v>1</v>
      </c>
      <c r="AI378" s="11">
        <v>0</v>
      </c>
      <c r="AJ378" s="11">
        <v>1</v>
      </c>
      <c r="AK378" s="11">
        <v>0</v>
      </c>
      <c r="AL378" s="11">
        <v>0</v>
      </c>
      <c r="AM378" s="11">
        <v>1</v>
      </c>
      <c r="AN378" s="11">
        <v>1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29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3</v>
      </c>
    </row>
    <row r="379" spans="1:52" s="18" customFormat="1" ht="10.5">
      <c r="A379" s="14"/>
      <c r="B379" s="31" t="s">
        <v>361</v>
      </c>
      <c r="C379" s="17">
        <f aca="true" t="shared" si="146" ref="C379:AF379">SUM(C375:C378)</f>
        <v>1218</v>
      </c>
      <c r="D379" s="16">
        <f t="shared" si="146"/>
        <v>2</v>
      </c>
      <c r="E379" s="16">
        <f t="shared" si="146"/>
        <v>6</v>
      </c>
      <c r="F379" s="16">
        <f t="shared" si="146"/>
        <v>2</v>
      </c>
      <c r="G379" s="16">
        <f t="shared" si="146"/>
        <v>1</v>
      </c>
      <c r="H379" s="16">
        <f t="shared" si="146"/>
        <v>1</v>
      </c>
      <c r="I379" s="16">
        <f t="shared" si="146"/>
        <v>1</v>
      </c>
      <c r="J379" s="16">
        <f t="shared" si="146"/>
        <v>1</v>
      </c>
      <c r="K379" s="16">
        <f t="shared" si="146"/>
        <v>2</v>
      </c>
      <c r="L379" s="16">
        <f t="shared" si="146"/>
        <v>5</v>
      </c>
      <c r="M379" s="16">
        <f t="shared" si="146"/>
        <v>40</v>
      </c>
      <c r="N379" s="16">
        <f t="shared" si="146"/>
        <v>2</v>
      </c>
      <c r="O379" s="16">
        <f t="shared" si="146"/>
        <v>1</v>
      </c>
      <c r="P379" s="16">
        <f t="shared" si="146"/>
        <v>0</v>
      </c>
      <c r="Q379" s="16">
        <f t="shared" si="146"/>
        <v>85</v>
      </c>
      <c r="R379" s="16">
        <f t="shared" si="146"/>
        <v>0</v>
      </c>
      <c r="S379" s="16">
        <f t="shared" si="146"/>
        <v>4</v>
      </c>
      <c r="T379" s="16">
        <f t="shared" si="146"/>
        <v>0</v>
      </c>
      <c r="U379" s="16">
        <f t="shared" si="146"/>
        <v>25</v>
      </c>
      <c r="V379" s="16">
        <f t="shared" si="146"/>
        <v>16</v>
      </c>
      <c r="W379" s="16">
        <f t="shared" si="146"/>
        <v>0</v>
      </c>
      <c r="X379" s="16">
        <f t="shared" si="146"/>
        <v>1</v>
      </c>
      <c r="Y379" s="16">
        <f t="shared" si="146"/>
        <v>2</v>
      </c>
      <c r="Z379" s="16">
        <f t="shared" si="146"/>
        <v>2</v>
      </c>
      <c r="AA379" s="16">
        <f t="shared" si="146"/>
        <v>5</v>
      </c>
      <c r="AB379" s="16">
        <f t="shared" si="146"/>
        <v>1</v>
      </c>
      <c r="AC379" s="16">
        <f t="shared" si="146"/>
        <v>0</v>
      </c>
      <c r="AD379" s="16">
        <f t="shared" si="146"/>
        <v>0</v>
      </c>
      <c r="AE379" s="16">
        <f t="shared" si="146"/>
        <v>14</v>
      </c>
      <c r="AF379" s="16">
        <f t="shared" si="146"/>
        <v>3</v>
      </c>
      <c r="AG379" s="16">
        <f aca="true" t="shared" si="147" ref="AG379:AZ379">SUM(AG375:AG378)</f>
        <v>2</v>
      </c>
      <c r="AH379" s="16">
        <f t="shared" si="147"/>
        <v>4</v>
      </c>
      <c r="AI379" s="16">
        <f t="shared" si="147"/>
        <v>5</v>
      </c>
      <c r="AJ379" s="16">
        <f t="shared" si="147"/>
        <v>1</v>
      </c>
      <c r="AK379" s="16">
        <f t="shared" si="147"/>
        <v>1</v>
      </c>
      <c r="AL379" s="16">
        <f t="shared" si="147"/>
        <v>4</v>
      </c>
      <c r="AM379" s="16">
        <f t="shared" si="147"/>
        <v>5</v>
      </c>
      <c r="AN379" s="16">
        <f t="shared" si="147"/>
        <v>1</v>
      </c>
      <c r="AO379" s="16">
        <f t="shared" si="147"/>
        <v>0</v>
      </c>
      <c r="AP379" s="16">
        <f t="shared" si="147"/>
        <v>0</v>
      </c>
      <c r="AQ379" s="16">
        <f t="shared" si="147"/>
        <v>0</v>
      </c>
      <c r="AR379" s="16">
        <f t="shared" si="147"/>
        <v>1</v>
      </c>
      <c r="AS379" s="16">
        <f t="shared" si="147"/>
        <v>7</v>
      </c>
      <c r="AT379" s="16">
        <f t="shared" si="147"/>
        <v>111</v>
      </c>
      <c r="AU379" s="16">
        <f t="shared" si="147"/>
        <v>2</v>
      </c>
      <c r="AV379" s="16">
        <f t="shared" si="147"/>
        <v>2</v>
      </c>
      <c r="AW379" s="16">
        <f t="shared" si="147"/>
        <v>3</v>
      </c>
      <c r="AX379" s="16">
        <f t="shared" si="147"/>
        <v>0</v>
      </c>
      <c r="AY379" s="16">
        <f t="shared" si="147"/>
        <v>0</v>
      </c>
      <c r="AZ379" s="16">
        <f t="shared" si="147"/>
        <v>16</v>
      </c>
    </row>
    <row r="380" spans="1:52" s="4" customFormat="1" ht="10.5">
      <c r="A380" s="9">
        <v>282</v>
      </c>
      <c r="B380" s="13" t="s">
        <v>362</v>
      </c>
      <c r="C380" s="12">
        <v>324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1</v>
      </c>
      <c r="Z380" s="11">
        <v>1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</row>
    <row r="381" spans="1:52" s="4" customFormat="1" ht="10.5">
      <c r="A381" s="9">
        <v>283</v>
      </c>
      <c r="B381" s="13" t="s">
        <v>363</v>
      </c>
      <c r="C381" s="12">
        <v>331</v>
      </c>
      <c r="D381" s="11">
        <v>1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2</v>
      </c>
      <c r="N381" s="11">
        <v>0</v>
      </c>
      <c r="O381" s="11">
        <v>0</v>
      </c>
      <c r="P381" s="11">
        <v>0</v>
      </c>
      <c r="Q381" s="11">
        <v>0</v>
      </c>
      <c r="R381" s="11">
        <v>5</v>
      </c>
      <c r="S381" s="11">
        <v>0</v>
      </c>
      <c r="T381" s="11">
        <v>0</v>
      </c>
      <c r="U381" s="11">
        <v>0</v>
      </c>
      <c r="V381" s="11">
        <v>10</v>
      </c>
      <c r="W381" s="11">
        <v>2</v>
      </c>
      <c r="X381" s="11">
        <v>0</v>
      </c>
      <c r="Y381" s="11">
        <v>1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4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4</v>
      </c>
      <c r="AV381" s="11">
        <v>1</v>
      </c>
      <c r="AW381" s="11">
        <v>0</v>
      </c>
      <c r="AX381" s="11">
        <v>0</v>
      </c>
      <c r="AY381" s="11">
        <v>0</v>
      </c>
      <c r="AZ381" s="11">
        <v>0</v>
      </c>
    </row>
    <row r="382" spans="1:52" s="4" customFormat="1" ht="10.5">
      <c r="A382" s="9">
        <v>284</v>
      </c>
      <c r="B382" s="13" t="s">
        <v>364</v>
      </c>
      <c r="C382" s="12">
        <v>310</v>
      </c>
      <c r="D382" s="11">
        <v>0</v>
      </c>
      <c r="E382" s="11">
        <v>0</v>
      </c>
      <c r="F382" s="11">
        <v>0</v>
      </c>
      <c r="G382" s="11">
        <v>1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1</v>
      </c>
      <c r="O382" s="11">
        <v>0</v>
      </c>
      <c r="P382" s="11">
        <v>0</v>
      </c>
      <c r="Q382" s="11">
        <v>0</v>
      </c>
      <c r="R382" s="11">
        <v>1</v>
      </c>
      <c r="S382" s="11">
        <v>0</v>
      </c>
      <c r="T382" s="11">
        <v>0</v>
      </c>
      <c r="U382" s="11">
        <v>4</v>
      </c>
      <c r="V382" s="11">
        <v>3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  <c r="AU382" s="11">
        <v>3</v>
      </c>
      <c r="AV382" s="11">
        <v>0</v>
      </c>
      <c r="AW382" s="11">
        <v>0</v>
      </c>
      <c r="AX382" s="11">
        <v>0</v>
      </c>
      <c r="AY382" s="11">
        <v>0</v>
      </c>
      <c r="AZ382" s="11">
        <v>0</v>
      </c>
    </row>
    <row r="383" spans="1:52" s="4" customFormat="1" ht="10.5">
      <c r="A383" s="9">
        <v>285</v>
      </c>
      <c r="B383" s="13" t="s">
        <v>365</v>
      </c>
      <c r="C383" s="12">
        <v>340</v>
      </c>
      <c r="D383" s="11">
        <v>0</v>
      </c>
      <c r="E383" s="11">
        <v>0</v>
      </c>
      <c r="F383" s="11">
        <v>1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1</v>
      </c>
      <c r="O383" s="11">
        <v>0</v>
      </c>
      <c r="P383" s="11">
        <v>1</v>
      </c>
      <c r="Q383" s="11">
        <v>0</v>
      </c>
      <c r="R383" s="11">
        <v>0</v>
      </c>
      <c r="S383" s="11">
        <v>0</v>
      </c>
      <c r="T383" s="11">
        <v>0</v>
      </c>
      <c r="U383" s="11">
        <v>4</v>
      </c>
      <c r="V383" s="11">
        <v>0</v>
      </c>
      <c r="W383" s="11">
        <v>0</v>
      </c>
      <c r="X383" s="11">
        <v>3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1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9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  <c r="AZ383" s="11">
        <v>0</v>
      </c>
    </row>
    <row r="384" spans="1:52" s="18" customFormat="1" ht="10.5">
      <c r="A384" s="14"/>
      <c r="B384" s="31" t="s">
        <v>366</v>
      </c>
      <c r="C384" s="17">
        <f aca="true" t="shared" si="148" ref="C384:AF384">SUM(C380:C383)</f>
        <v>1305</v>
      </c>
      <c r="D384" s="16">
        <f t="shared" si="148"/>
        <v>1</v>
      </c>
      <c r="E384" s="16">
        <f t="shared" si="148"/>
        <v>0</v>
      </c>
      <c r="F384" s="16">
        <f t="shared" si="148"/>
        <v>1</v>
      </c>
      <c r="G384" s="16">
        <f t="shared" si="148"/>
        <v>1</v>
      </c>
      <c r="H384" s="16">
        <f t="shared" si="148"/>
        <v>0</v>
      </c>
      <c r="I384" s="16">
        <f t="shared" si="148"/>
        <v>0</v>
      </c>
      <c r="J384" s="16">
        <f t="shared" si="148"/>
        <v>0</v>
      </c>
      <c r="K384" s="16">
        <f t="shared" si="148"/>
        <v>0</v>
      </c>
      <c r="L384" s="16">
        <f t="shared" si="148"/>
        <v>0</v>
      </c>
      <c r="M384" s="16">
        <f t="shared" si="148"/>
        <v>2</v>
      </c>
      <c r="N384" s="16">
        <f t="shared" si="148"/>
        <v>2</v>
      </c>
      <c r="O384" s="16">
        <f t="shared" si="148"/>
        <v>0</v>
      </c>
      <c r="P384" s="16">
        <f t="shared" si="148"/>
        <v>1</v>
      </c>
      <c r="Q384" s="16">
        <f t="shared" si="148"/>
        <v>0</v>
      </c>
      <c r="R384" s="16">
        <f t="shared" si="148"/>
        <v>6</v>
      </c>
      <c r="S384" s="16">
        <f t="shared" si="148"/>
        <v>0</v>
      </c>
      <c r="T384" s="16">
        <f t="shared" si="148"/>
        <v>0</v>
      </c>
      <c r="U384" s="16">
        <f t="shared" si="148"/>
        <v>8</v>
      </c>
      <c r="V384" s="16">
        <f t="shared" si="148"/>
        <v>13</v>
      </c>
      <c r="W384" s="16">
        <f t="shared" si="148"/>
        <v>2</v>
      </c>
      <c r="X384" s="16">
        <f t="shared" si="148"/>
        <v>3</v>
      </c>
      <c r="Y384" s="16">
        <f t="shared" si="148"/>
        <v>2</v>
      </c>
      <c r="Z384" s="16">
        <f t="shared" si="148"/>
        <v>1</v>
      </c>
      <c r="AA384" s="16">
        <f t="shared" si="148"/>
        <v>0</v>
      </c>
      <c r="AB384" s="16">
        <f t="shared" si="148"/>
        <v>0</v>
      </c>
      <c r="AC384" s="16">
        <f t="shared" si="148"/>
        <v>0</v>
      </c>
      <c r="AD384" s="16">
        <f t="shared" si="148"/>
        <v>0</v>
      </c>
      <c r="AE384" s="16">
        <f t="shared" si="148"/>
        <v>0</v>
      </c>
      <c r="AF384" s="16">
        <f t="shared" si="148"/>
        <v>5</v>
      </c>
      <c r="AG384" s="16">
        <f aca="true" t="shared" si="149" ref="AG384:AZ384">SUM(AG380:AG383)</f>
        <v>0</v>
      </c>
      <c r="AH384" s="16">
        <f t="shared" si="149"/>
        <v>0</v>
      </c>
      <c r="AI384" s="16">
        <f t="shared" si="149"/>
        <v>0</v>
      </c>
      <c r="AJ384" s="16">
        <f t="shared" si="149"/>
        <v>0</v>
      </c>
      <c r="AK384" s="16">
        <f t="shared" si="149"/>
        <v>0</v>
      </c>
      <c r="AL384" s="16">
        <f t="shared" si="149"/>
        <v>0</v>
      </c>
      <c r="AM384" s="16">
        <f t="shared" si="149"/>
        <v>0</v>
      </c>
      <c r="AN384" s="16">
        <f t="shared" si="149"/>
        <v>0</v>
      </c>
      <c r="AO384" s="16">
        <f t="shared" si="149"/>
        <v>9</v>
      </c>
      <c r="AP384" s="16">
        <f t="shared" si="149"/>
        <v>0</v>
      </c>
      <c r="AQ384" s="16">
        <f t="shared" si="149"/>
        <v>0</v>
      </c>
      <c r="AR384" s="16">
        <f t="shared" si="149"/>
        <v>0</v>
      </c>
      <c r="AS384" s="16">
        <f t="shared" si="149"/>
        <v>0</v>
      </c>
      <c r="AT384" s="16">
        <f t="shared" si="149"/>
        <v>0</v>
      </c>
      <c r="AU384" s="16">
        <f t="shared" si="149"/>
        <v>7</v>
      </c>
      <c r="AV384" s="16">
        <f t="shared" si="149"/>
        <v>1</v>
      </c>
      <c r="AW384" s="16">
        <f t="shared" si="149"/>
        <v>0</v>
      </c>
      <c r="AX384" s="16">
        <f t="shared" si="149"/>
        <v>0</v>
      </c>
      <c r="AY384" s="16">
        <f t="shared" si="149"/>
        <v>0</v>
      </c>
      <c r="AZ384" s="16">
        <f t="shared" si="149"/>
        <v>0</v>
      </c>
    </row>
    <row r="385" spans="1:52" s="8" customFormat="1" ht="10.5">
      <c r="A385" s="19"/>
      <c r="B385" s="30" t="s">
        <v>367</v>
      </c>
      <c r="C385" s="22">
        <f>+C354+C358+C369+C374+C379+C384</f>
        <v>10389</v>
      </c>
      <c r="D385" s="21">
        <f aca="true" t="shared" si="150" ref="D385:AI385">SUM(D384,D379,D374,D369,D358,D354)</f>
        <v>27</v>
      </c>
      <c r="E385" s="21">
        <f t="shared" si="150"/>
        <v>12</v>
      </c>
      <c r="F385" s="21">
        <f t="shared" si="150"/>
        <v>15</v>
      </c>
      <c r="G385" s="21">
        <f t="shared" si="150"/>
        <v>6</v>
      </c>
      <c r="H385" s="21">
        <f t="shared" si="150"/>
        <v>23</v>
      </c>
      <c r="I385" s="21">
        <f t="shared" si="150"/>
        <v>6</v>
      </c>
      <c r="J385" s="21">
        <f t="shared" si="150"/>
        <v>7</v>
      </c>
      <c r="K385" s="21">
        <f t="shared" si="150"/>
        <v>25</v>
      </c>
      <c r="L385" s="21">
        <f t="shared" si="150"/>
        <v>24</v>
      </c>
      <c r="M385" s="21">
        <f t="shared" si="150"/>
        <v>66</v>
      </c>
      <c r="N385" s="21">
        <f t="shared" si="150"/>
        <v>9</v>
      </c>
      <c r="O385" s="21">
        <f t="shared" si="150"/>
        <v>16</v>
      </c>
      <c r="P385" s="21">
        <f t="shared" si="150"/>
        <v>6</v>
      </c>
      <c r="Q385" s="21">
        <f t="shared" si="150"/>
        <v>125</v>
      </c>
      <c r="R385" s="21">
        <f t="shared" si="150"/>
        <v>33</v>
      </c>
      <c r="S385" s="21">
        <f t="shared" si="150"/>
        <v>15</v>
      </c>
      <c r="T385" s="21">
        <f t="shared" si="150"/>
        <v>8</v>
      </c>
      <c r="U385" s="21">
        <f t="shared" si="150"/>
        <v>174</v>
      </c>
      <c r="V385" s="21">
        <f t="shared" si="150"/>
        <v>66</v>
      </c>
      <c r="W385" s="21">
        <f t="shared" si="150"/>
        <v>6</v>
      </c>
      <c r="X385" s="21">
        <f t="shared" si="150"/>
        <v>21</v>
      </c>
      <c r="Y385" s="21">
        <f t="shared" si="150"/>
        <v>7</v>
      </c>
      <c r="Z385" s="21">
        <f t="shared" si="150"/>
        <v>10</v>
      </c>
      <c r="AA385" s="21">
        <f t="shared" si="150"/>
        <v>11</v>
      </c>
      <c r="AB385" s="21">
        <f t="shared" si="150"/>
        <v>7</v>
      </c>
      <c r="AC385" s="21">
        <f t="shared" si="150"/>
        <v>6</v>
      </c>
      <c r="AD385" s="21">
        <f t="shared" si="150"/>
        <v>2</v>
      </c>
      <c r="AE385" s="21">
        <f t="shared" si="150"/>
        <v>63</v>
      </c>
      <c r="AF385" s="21">
        <f t="shared" si="150"/>
        <v>14</v>
      </c>
      <c r="AG385" s="21">
        <f t="shared" si="150"/>
        <v>10</v>
      </c>
      <c r="AH385" s="21">
        <f t="shared" si="150"/>
        <v>12</v>
      </c>
      <c r="AI385" s="21">
        <f t="shared" si="150"/>
        <v>28</v>
      </c>
      <c r="AJ385" s="21">
        <f aca="true" t="shared" si="151" ref="AJ385:AZ385">SUM(AJ384,AJ379,AJ374,AJ369,AJ358,AJ354)</f>
        <v>17</v>
      </c>
      <c r="AK385" s="21">
        <f t="shared" si="151"/>
        <v>17</v>
      </c>
      <c r="AL385" s="21">
        <f t="shared" si="151"/>
        <v>11</v>
      </c>
      <c r="AM385" s="21">
        <f t="shared" si="151"/>
        <v>21</v>
      </c>
      <c r="AN385" s="21">
        <f t="shared" si="151"/>
        <v>6</v>
      </c>
      <c r="AO385" s="21">
        <f t="shared" si="151"/>
        <v>22</v>
      </c>
      <c r="AP385" s="21">
        <f t="shared" si="151"/>
        <v>1</v>
      </c>
      <c r="AQ385" s="21">
        <f t="shared" si="151"/>
        <v>0</v>
      </c>
      <c r="AR385" s="21">
        <f t="shared" si="151"/>
        <v>2</v>
      </c>
      <c r="AS385" s="21">
        <f t="shared" si="151"/>
        <v>38</v>
      </c>
      <c r="AT385" s="21">
        <f t="shared" si="151"/>
        <v>205</v>
      </c>
      <c r="AU385" s="21">
        <f t="shared" si="151"/>
        <v>30</v>
      </c>
      <c r="AV385" s="21">
        <f t="shared" si="151"/>
        <v>10</v>
      </c>
      <c r="AW385" s="21">
        <f t="shared" si="151"/>
        <v>15</v>
      </c>
      <c r="AX385" s="21">
        <f t="shared" si="151"/>
        <v>18</v>
      </c>
      <c r="AY385" s="21">
        <f t="shared" si="151"/>
        <v>3</v>
      </c>
      <c r="AZ385" s="21">
        <f t="shared" si="151"/>
        <v>22</v>
      </c>
    </row>
    <row r="386" spans="1:52" s="4" customFormat="1" ht="10.5">
      <c r="A386" s="23"/>
      <c r="B386" s="32"/>
      <c r="C386" s="2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1:52" s="4" customFormat="1" ht="10.5">
      <c r="A387" s="9">
        <v>286</v>
      </c>
      <c r="B387" s="27" t="s">
        <v>368</v>
      </c>
      <c r="C387" s="12">
        <v>207</v>
      </c>
      <c r="D387" s="11">
        <v>0</v>
      </c>
      <c r="E387" s="11">
        <v>3</v>
      </c>
      <c r="F387" s="11">
        <v>0</v>
      </c>
      <c r="G387" s="11">
        <v>2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1</v>
      </c>
      <c r="P387" s="11">
        <v>1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1</v>
      </c>
      <c r="Y387" s="11">
        <v>0</v>
      </c>
      <c r="Z387" s="11">
        <v>0</v>
      </c>
      <c r="AA387" s="11">
        <v>1</v>
      </c>
      <c r="AB387" s="11">
        <v>0</v>
      </c>
      <c r="AC387" s="11">
        <v>0</v>
      </c>
      <c r="AD387" s="11">
        <v>0</v>
      </c>
      <c r="AE387" s="11">
        <v>1</v>
      </c>
      <c r="AF387" s="11">
        <v>0</v>
      </c>
      <c r="AG387" s="11">
        <v>3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1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1</v>
      </c>
      <c r="AX387" s="11">
        <v>0</v>
      </c>
      <c r="AY387" s="11">
        <v>0</v>
      </c>
      <c r="AZ387" s="11">
        <v>0</v>
      </c>
    </row>
    <row r="388" spans="1:52" s="4" customFormat="1" ht="10.5">
      <c r="A388" s="9">
        <v>287</v>
      </c>
      <c r="B388" s="27" t="s">
        <v>369</v>
      </c>
      <c r="C388" s="12">
        <v>293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3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2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</row>
    <row r="389" spans="1:52" s="4" customFormat="1" ht="10.5">
      <c r="A389" s="9">
        <v>288</v>
      </c>
      <c r="B389" s="27" t="s">
        <v>370</v>
      </c>
      <c r="C389" s="12">
        <v>301</v>
      </c>
      <c r="D389" s="11">
        <v>0</v>
      </c>
      <c r="E389" s="11">
        <v>6</v>
      </c>
      <c r="F389" s="11">
        <v>0</v>
      </c>
      <c r="G389" s="11">
        <v>1</v>
      </c>
      <c r="H389" s="11">
        <v>1</v>
      </c>
      <c r="I389" s="11">
        <v>1</v>
      </c>
      <c r="J389" s="11">
        <v>0</v>
      </c>
      <c r="K389" s="11">
        <v>1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1</v>
      </c>
      <c r="T389" s="11">
        <v>0</v>
      </c>
      <c r="U389" s="11">
        <v>0</v>
      </c>
      <c r="V389" s="11">
        <v>1</v>
      </c>
      <c r="W389" s="11">
        <v>0</v>
      </c>
      <c r="X389" s="11">
        <v>1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1</v>
      </c>
      <c r="AF389" s="11">
        <v>0</v>
      </c>
      <c r="AG389" s="11">
        <v>5</v>
      </c>
      <c r="AH389" s="11">
        <v>1</v>
      </c>
      <c r="AI389" s="11">
        <v>0</v>
      </c>
      <c r="AJ389" s="11">
        <v>1</v>
      </c>
      <c r="AK389" s="11">
        <v>0</v>
      </c>
      <c r="AL389" s="11">
        <v>0</v>
      </c>
      <c r="AM389" s="11">
        <v>0</v>
      </c>
      <c r="AN389" s="11">
        <v>0</v>
      </c>
      <c r="AO389" s="11">
        <v>1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1</v>
      </c>
      <c r="AZ389" s="11">
        <v>0</v>
      </c>
    </row>
    <row r="390" spans="1:52" s="8" customFormat="1" ht="10.5">
      <c r="A390" s="19"/>
      <c r="B390" s="34" t="s">
        <v>371</v>
      </c>
      <c r="C390" s="22">
        <f>+C387+C388+C389</f>
        <v>801</v>
      </c>
      <c r="D390" s="21">
        <f aca="true" t="shared" si="152" ref="D390:AI390">SUM(D387:D389)</f>
        <v>0</v>
      </c>
      <c r="E390" s="21">
        <f t="shared" si="152"/>
        <v>9</v>
      </c>
      <c r="F390" s="21">
        <f t="shared" si="152"/>
        <v>0</v>
      </c>
      <c r="G390" s="21">
        <f t="shared" si="152"/>
        <v>3</v>
      </c>
      <c r="H390" s="21">
        <f t="shared" si="152"/>
        <v>1</v>
      </c>
      <c r="I390" s="21">
        <f t="shared" si="152"/>
        <v>4</v>
      </c>
      <c r="J390" s="21">
        <f t="shared" si="152"/>
        <v>0</v>
      </c>
      <c r="K390" s="21">
        <f t="shared" si="152"/>
        <v>1</v>
      </c>
      <c r="L390" s="21">
        <f t="shared" si="152"/>
        <v>0</v>
      </c>
      <c r="M390" s="21">
        <f t="shared" si="152"/>
        <v>0</v>
      </c>
      <c r="N390" s="21">
        <f t="shared" si="152"/>
        <v>0</v>
      </c>
      <c r="O390" s="21">
        <f t="shared" si="152"/>
        <v>1</v>
      </c>
      <c r="P390" s="21">
        <f t="shared" si="152"/>
        <v>1</v>
      </c>
      <c r="Q390" s="21">
        <f t="shared" si="152"/>
        <v>0</v>
      </c>
      <c r="R390" s="21">
        <f t="shared" si="152"/>
        <v>0</v>
      </c>
      <c r="S390" s="21">
        <f t="shared" si="152"/>
        <v>1</v>
      </c>
      <c r="T390" s="21">
        <f t="shared" si="152"/>
        <v>0</v>
      </c>
      <c r="U390" s="21">
        <f t="shared" si="152"/>
        <v>0</v>
      </c>
      <c r="V390" s="21">
        <f t="shared" si="152"/>
        <v>1</v>
      </c>
      <c r="W390" s="21">
        <f t="shared" si="152"/>
        <v>0</v>
      </c>
      <c r="X390" s="21">
        <f t="shared" si="152"/>
        <v>2</v>
      </c>
      <c r="Y390" s="21">
        <f t="shared" si="152"/>
        <v>0</v>
      </c>
      <c r="Z390" s="21">
        <f t="shared" si="152"/>
        <v>0</v>
      </c>
      <c r="AA390" s="21">
        <f t="shared" si="152"/>
        <v>1</v>
      </c>
      <c r="AB390" s="21">
        <f t="shared" si="152"/>
        <v>0</v>
      </c>
      <c r="AC390" s="21">
        <f t="shared" si="152"/>
        <v>0</v>
      </c>
      <c r="AD390" s="21">
        <f t="shared" si="152"/>
        <v>0</v>
      </c>
      <c r="AE390" s="21">
        <f t="shared" si="152"/>
        <v>2</v>
      </c>
      <c r="AF390" s="21">
        <f t="shared" si="152"/>
        <v>0</v>
      </c>
      <c r="AG390" s="21">
        <f t="shared" si="152"/>
        <v>9</v>
      </c>
      <c r="AH390" s="21">
        <f t="shared" si="152"/>
        <v>1</v>
      </c>
      <c r="AI390" s="21">
        <f t="shared" si="152"/>
        <v>0</v>
      </c>
      <c r="AJ390" s="21">
        <f aca="true" t="shared" si="153" ref="AJ390:AZ390">SUM(AJ387:AJ389)</f>
        <v>1</v>
      </c>
      <c r="AK390" s="21">
        <f t="shared" si="153"/>
        <v>0</v>
      </c>
      <c r="AL390" s="21">
        <f t="shared" si="153"/>
        <v>0</v>
      </c>
      <c r="AM390" s="21">
        <f t="shared" si="153"/>
        <v>1</v>
      </c>
      <c r="AN390" s="21">
        <f t="shared" si="153"/>
        <v>0</v>
      </c>
      <c r="AO390" s="21">
        <f t="shared" si="153"/>
        <v>1</v>
      </c>
      <c r="AP390" s="21">
        <f t="shared" si="153"/>
        <v>0</v>
      </c>
      <c r="AQ390" s="21">
        <f t="shared" si="153"/>
        <v>0</v>
      </c>
      <c r="AR390" s="21">
        <f t="shared" si="153"/>
        <v>0</v>
      </c>
      <c r="AS390" s="21">
        <f t="shared" si="153"/>
        <v>0</v>
      </c>
      <c r="AT390" s="21">
        <f t="shared" si="153"/>
        <v>0</v>
      </c>
      <c r="AU390" s="21">
        <f t="shared" si="153"/>
        <v>2</v>
      </c>
      <c r="AV390" s="21">
        <f t="shared" si="153"/>
        <v>0</v>
      </c>
      <c r="AW390" s="21">
        <f t="shared" si="153"/>
        <v>1</v>
      </c>
      <c r="AX390" s="21">
        <f t="shared" si="153"/>
        <v>0</v>
      </c>
      <c r="AY390" s="21">
        <f t="shared" si="153"/>
        <v>1</v>
      </c>
      <c r="AZ390" s="21">
        <f t="shared" si="153"/>
        <v>0</v>
      </c>
    </row>
    <row r="391" spans="1:52" s="4" customFormat="1" ht="10.5">
      <c r="A391" s="23"/>
      <c r="B391" s="35"/>
      <c r="C391" s="2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1:52" s="4" customFormat="1" ht="10.5">
      <c r="A392" s="9">
        <v>289</v>
      </c>
      <c r="B392" s="13" t="s">
        <v>372</v>
      </c>
      <c r="C392" s="12">
        <v>251</v>
      </c>
      <c r="D392" s="11">
        <v>2</v>
      </c>
      <c r="E392" s="11">
        <v>1</v>
      </c>
      <c r="F392" s="11">
        <v>0</v>
      </c>
      <c r="G392" s="11">
        <v>0</v>
      </c>
      <c r="H392" s="11">
        <v>0</v>
      </c>
      <c r="I392" s="11">
        <v>1</v>
      </c>
      <c r="J392" s="11">
        <v>1</v>
      </c>
      <c r="K392" s="11">
        <v>0</v>
      </c>
      <c r="L392" s="11">
        <v>0</v>
      </c>
      <c r="M392" s="11">
        <v>1</v>
      </c>
      <c r="N392" s="11">
        <v>3</v>
      </c>
      <c r="O392" s="11">
        <v>0</v>
      </c>
      <c r="P392" s="11">
        <v>4</v>
      </c>
      <c r="Q392" s="11">
        <v>0</v>
      </c>
      <c r="R392" s="11">
        <v>0</v>
      </c>
      <c r="S392" s="11">
        <v>0</v>
      </c>
      <c r="T392" s="11">
        <v>4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1</v>
      </c>
      <c r="AA392" s="11">
        <v>0</v>
      </c>
      <c r="AB392" s="11">
        <v>0</v>
      </c>
      <c r="AC392" s="11">
        <v>1</v>
      </c>
      <c r="AD392" s="11">
        <v>1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2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</row>
    <row r="393" spans="1:52" s="4" customFormat="1" ht="10.5">
      <c r="A393" s="9">
        <v>290</v>
      </c>
      <c r="B393" s="13" t="s">
        <v>373</v>
      </c>
      <c r="C393" s="12">
        <v>100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4</v>
      </c>
      <c r="O393" s="11">
        <v>0</v>
      </c>
      <c r="P393" s="11">
        <v>3</v>
      </c>
      <c r="Q393" s="11">
        <v>0</v>
      </c>
      <c r="R393" s="11">
        <v>0</v>
      </c>
      <c r="S393" s="11">
        <v>0</v>
      </c>
      <c r="T393" s="11">
        <v>2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>
        <v>0</v>
      </c>
    </row>
    <row r="394" spans="1:52" s="4" customFormat="1" ht="10.5">
      <c r="A394" s="9">
        <v>291</v>
      </c>
      <c r="B394" s="13" t="s">
        <v>374</v>
      </c>
      <c r="C394" s="12">
        <v>194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</v>
      </c>
      <c r="O394" s="11">
        <v>0</v>
      </c>
      <c r="P394" s="11">
        <v>1</v>
      </c>
      <c r="Q394" s="11">
        <v>0</v>
      </c>
      <c r="R394" s="11">
        <v>1</v>
      </c>
      <c r="S394" s="11">
        <v>0</v>
      </c>
      <c r="T394" s="11">
        <v>1</v>
      </c>
      <c r="U394" s="11">
        <v>0</v>
      </c>
      <c r="V394" s="11">
        <v>0</v>
      </c>
      <c r="W394" s="11">
        <v>1</v>
      </c>
      <c r="X394" s="11">
        <v>1</v>
      </c>
      <c r="Y394" s="11">
        <v>0</v>
      </c>
      <c r="Z394" s="11">
        <v>0</v>
      </c>
      <c r="AA394" s="11">
        <v>1</v>
      </c>
      <c r="AB394" s="11">
        <v>0</v>
      </c>
      <c r="AC394" s="11">
        <v>0</v>
      </c>
      <c r="AD394" s="11">
        <v>0</v>
      </c>
      <c r="AE394" s="11">
        <v>0</v>
      </c>
      <c r="AF394" s="11">
        <v>1</v>
      </c>
      <c r="AG394" s="11">
        <v>0</v>
      </c>
      <c r="AH394" s="11">
        <v>0</v>
      </c>
      <c r="AI394" s="11">
        <v>0</v>
      </c>
      <c r="AJ394" s="11">
        <v>2</v>
      </c>
      <c r="AK394" s="11">
        <v>1</v>
      </c>
      <c r="AL394" s="11">
        <v>1</v>
      </c>
      <c r="AM394" s="11">
        <v>0</v>
      </c>
      <c r="AN394" s="11">
        <v>0</v>
      </c>
      <c r="AO394" s="11">
        <v>1</v>
      </c>
      <c r="AP394" s="11">
        <v>0</v>
      </c>
      <c r="AQ394" s="11">
        <v>0</v>
      </c>
      <c r="AR394" s="11">
        <v>0</v>
      </c>
      <c r="AS394" s="11">
        <v>1</v>
      </c>
      <c r="AT394" s="11">
        <v>2</v>
      </c>
      <c r="AU394" s="11">
        <v>2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</row>
    <row r="395" spans="1:52" s="4" customFormat="1" ht="10.5">
      <c r="A395" s="9">
        <v>292</v>
      </c>
      <c r="B395" s="13" t="s">
        <v>375</v>
      </c>
      <c r="C395" s="12">
        <v>283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1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1</v>
      </c>
    </row>
    <row r="396" spans="1:52" s="4" customFormat="1" ht="10.5">
      <c r="A396" s="9">
        <v>293</v>
      </c>
      <c r="B396" s="13" t="s">
        <v>376</v>
      </c>
      <c r="C396" s="12">
        <v>148</v>
      </c>
      <c r="D396" s="11">
        <v>1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3</v>
      </c>
      <c r="Q396" s="11">
        <v>0</v>
      </c>
      <c r="R396" s="11">
        <v>0</v>
      </c>
      <c r="S396" s="11">
        <v>0</v>
      </c>
      <c r="T396" s="11">
        <v>3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1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</row>
    <row r="397" spans="1:52" s="4" customFormat="1" ht="10.5">
      <c r="A397" s="9">
        <v>294</v>
      </c>
      <c r="B397" s="13" t="s">
        <v>377</v>
      </c>
      <c r="C397" s="12">
        <v>248</v>
      </c>
      <c r="D397" s="11">
        <v>3</v>
      </c>
      <c r="E397" s="11">
        <v>1</v>
      </c>
      <c r="F397" s="11">
        <v>1</v>
      </c>
      <c r="G397" s="11">
        <v>1</v>
      </c>
      <c r="H397" s="11">
        <v>0</v>
      </c>
      <c r="I397" s="11">
        <v>0</v>
      </c>
      <c r="J397" s="11">
        <v>1</v>
      </c>
      <c r="K397" s="11">
        <v>2</v>
      </c>
      <c r="L397" s="11">
        <v>0</v>
      </c>
      <c r="M397" s="11">
        <v>0</v>
      </c>
      <c r="N397" s="11">
        <v>37</v>
      </c>
      <c r="O397" s="11">
        <v>1</v>
      </c>
      <c r="P397" s="11">
        <v>19</v>
      </c>
      <c r="Q397" s="11">
        <v>0</v>
      </c>
      <c r="R397" s="11">
        <v>0</v>
      </c>
      <c r="S397" s="11">
        <v>0</v>
      </c>
      <c r="T397" s="11">
        <v>17</v>
      </c>
      <c r="U397" s="11">
        <v>0</v>
      </c>
      <c r="V397" s="11">
        <v>0</v>
      </c>
      <c r="W397" s="11">
        <v>0</v>
      </c>
      <c r="X397" s="11">
        <v>2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1</v>
      </c>
      <c r="AF397" s="11">
        <v>1</v>
      </c>
      <c r="AG397" s="11">
        <v>0</v>
      </c>
      <c r="AH397" s="11">
        <v>1</v>
      </c>
      <c r="AI397" s="11">
        <v>0</v>
      </c>
      <c r="AJ397" s="11">
        <v>0</v>
      </c>
      <c r="AK397" s="11">
        <v>1</v>
      </c>
      <c r="AL397" s="11">
        <v>0</v>
      </c>
      <c r="AM397" s="11">
        <v>0</v>
      </c>
      <c r="AN397" s="11">
        <v>1</v>
      </c>
      <c r="AO397" s="11">
        <v>0</v>
      </c>
      <c r="AP397" s="11">
        <v>0</v>
      </c>
      <c r="AQ397" s="11">
        <v>1</v>
      </c>
      <c r="AR397" s="11">
        <v>16</v>
      </c>
      <c r="AS397" s="11">
        <v>1</v>
      </c>
      <c r="AT397" s="11">
        <v>0</v>
      </c>
      <c r="AU397" s="11">
        <v>1</v>
      </c>
      <c r="AV397" s="11">
        <v>0</v>
      </c>
      <c r="AW397" s="11">
        <v>0</v>
      </c>
      <c r="AX397" s="11">
        <v>1</v>
      </c>
      <c r="AY397" s="11">
        <v>1</v>
      </c>
      <c r="AZ397" s="11">
        <v>0</v>
      </c>
    </row>
    <row r="398" spans="1:52" s="4" customFormat="1" ht="10.5">
      <c r="A398" s="9">
        <v>295</v>
      </c>
      <c r="B398" s="13" t="s">
        <v>378</v>
      </c>
      <c r="C398" s="12">
        <v>240</v>
      </c>
      <c r="D398" s="11">
        <v>1</v>
      </c>
      <c r="E398" s="11">
        <v>0</v>
      </c>
      <c r="F398" s="11">
        <v>0</v>
      </c>
      <c r="G398" s="11">
        <v>0</v>
      </c>
      <c r="H398" s="11">
        <v>1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33</v>
      </c>
      <c r="O398" s="11">
        <v>1</v>
      </c>
      <c r="P398" s="11">
        <v>5</v>
      </c>
      <c r="Q398" s="11">
        <v>1</v>
      </c>
      <c r="R398" s="11">
        <v>1</v>
      </c>
      <c r="S398" s="11">
        <v>0</v>
      </c>
      <c r="T398" s="11">
        <v>4</v>
      </c>
      <c r="U398" s="11">
        <v>1</v>
      </c>
      <c r="V398" s="11">
        <v>0</v>
      </c>
      <c r="W398" s="11">
        <v>0</v>
      </c>
      <c r="X398" s="11">
        <v>0</v>
      </c>
      <c r="Y398" s="11">
        <v>0</v>
      </c>
      <c r="Z398" s="11">
        <v>1</v>
      </c>
      <c r="AA398" s="11">
        <v>1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1</v>
      </c>
      <c r="AJ398" s="11">
        <v>1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1</v>
      </c>
      <c r="AR398" s="11">
        <v>4</v>
      </c>
      <c r="AS398" s="11">
        <v>1</v>
      </c>
      <c r="AT398" s="11">
        <v>0</v>
      </c>
      <c r="AU398" s="11">
        <v>0</v>
      </c>
      <c r="AV398" s="11">
        <v>1</v>
      </c>
      <c r="AW398" s="11">
        <v>0</v>
      </c>
      <c r="AX398" s="11">
        <v>0</v>
      </c>
      <c r="AY398" s="11">
        <v>0</v>
      </c>
      <c r="AZ398" s="11">
        <v>0</v>
      </c>
    </row>
    <row r="399" spans="1:52" s="4" customFormat="1" ht="10.5">
      <c r="A399" s="9">
        <v>296</v>
      </c>
      <c r="B399" s="13" t="s">
        <v>379</v>
      </c>
      <c r="C399" s="12">
        <v>213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30</v>
      </c>
      <c r="O399" s="11">
        <v>0</v>
      </c>
      <c r="P399" s="11">
        <v>15</v>
      </c>
      <c r="Q399" s="11">
        <v>0</v>
      </c>
      <c r="R399" s="11">
        <v>0</v>
      </c>
      <c r="S399" s="11">
        <v>0</v>
      </c>
      <c r="T399" s="11">
        <v>13</v>
      </c>
      <c r="U399" s="11">
        <v>0</v>
      </c>
      <c r="V399" s="11">
        <v>1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1</v>
      </c>
      <c r="AP399" s="11">
        <v>0</v>
      </c>
      <c r="AQ399" s="11">
        <v>0</v>
      </c>
      <c r="AR399" s="11">
        <v>11</v>
      </c>
      <c r="AS399" s="11">
        <v>2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0</v>
      </c>
    </row>
    <row r="400" spans="1:52" s="4" customFormat="1" ht="10.5">
      <c r="A400" s="9">
        <v>297</v>
      </c>
      <c r="B400" s="10" t="s">
        <v>380</v>
      </c>
      <c r="C400" s="12">
        <v>269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1</v>
      </c>
      <c r="J400" s="11">
        <v>0</v>
      </c>
      <c r="K400" s="11">
        <v>0</v>
      </c>
      <c r="L400" s="11">
        <v>1</v>
      </c>
      <c r="M400" s="11">
        <v>0</v>
      </c>
      <c r="N400" s="11">
        <v>38</v>
      </c>
      <c r="O400" s="11">
        <v>2</v>
      </c>
      <c r="P400" s="11">
        <v>13</v>
      </c>
      <c r="Q400" s="11">
        <v>0</v>
      </c>
      <c r="R400" s="11">
        <v>0</v>
      </c>
      <c r="S400" s="11">
        <v>0</v>
      </c>
      <c r="T400" s="11">
        <v>13</v>
      </c>
      <c r="U400" s="11">
        <v>0</v>
      </c>
      <c r="V400" s="11">
        <v>1</v>
      </c>
      <c r="W400" s="11">
        <v>0</v>
      </c>
      <c r="X400" s="11">
        <v>0</v>
      </c>
      <c r="Y400" s="11">
        <v>0</v>
      </c>
      <c r="Z400" s="11">
        <v>1</v>
      </c>
      <c r="AA400" s="11">
        <v>1</v>
      </c>
      <c r="AB400" s="11">
        <v>1</v>
      </c>
      <c r="AC400" s="11">
        <v>0</v>
      </c>
      <c r="AD400" s="11">
        <v>0</v>
      </c>
      <c r="AE400" s="11">
        <v>1</v>
      </c>
      <c r="AF400" s="11">
        <v>0</v>
      </c>
      <c r="AG400" s="11">
        <v>1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1</v>
      </c>
      <c r="AO400" s="11">
        <v>0</v>
      </c>
      <c r="AP400" s="11">
        <v>0</v>
      </c>
      <c r="AQ400" s="11">
        <v>0</v>
      </c>
      <c r="AR400" s="11">
        <v>10</v>
      </c>
      <c r="AS400" s="11">
        <v>0</v>
      </c>
      <c r="AT400" s="11">
        <v>0</v>
      </c>
      <c r="AU400" s="11">
        <v>0</v>
      </c>
      <c r="AV400" s="11">
        <v>0</v>
      </c>
      <c r="AW400" s="11">
        <v>0</v>
      </c>
      <c r="AX400" s="11">
        <v>0</v>
      </c>
      <c r="AY400" s="11">
        <v>0</v>
      </c>
      <c r="AZ400" s="11">
        <v>0</v>
      </c>
    </row>
    <row r="401" spans="1:52" s="18" customFormat="1" ht="10.5">
      <c r="A401" s="14"/>
      <c r="B401" s="31" t="s">
        <v>381</v>
      </c>
      <c r="C401" s="17">
        <f>SUM(C397:C400)</f>
        <v>970</v>
      </c>
      <c r="D401" s="16">
        <f aca="true" t="shared" si="154" ref="D401:AI401">SUM(D392:D400)</f>
        <v>7</v>
      </c>
      <c r="E401" s="16">
        <f t="shared" si="154"/>
        <v>2</v>
      </c>
      <c r="F401" s="16">
        <f t="shared" si="154"/>
        <v>1</v>
      </c>
      <c r="G401" s="16">
        <f t="shared" si="154"/>
        <v>1</v>
      </c>
      <c r="H401" s="16">
        <f t="shared" si="154"/>
        <v>1</v>
      </c>
      <c r="I401" s="16">
        <f t="shared" si="154"/>
        <v>2</v>
      </c>
      <c r="J401" s="16">
        <f t="shared" si="154"/>
        <v>2</v>
      </c>
      <c r="K401" s="16">
        <f t="shared" si="154"/>
        <v>2</v>
      </c>
      <c r="L401" s="16">
        <f t="shared" si="154"/>
        <v>1</v>
      </c>
      <c r="M401" s="16">
        <f t="shared" si="154"/>
        <v>1</v>
      </c>
      <c r="N401" s="16">
        <f t="shared" si="154"/>
        <v>147</v>
      </c>
      <c r="O401" s="16">
        <f t="shared" si="154"/>
        <v>4</v>
      </c>
      <c r="P401" s="16">
        <f t="shared" si="154"/>
        <v>64</v>
      </c>
      <c r="Q401" s="16">
        <f t="shared" si="154"/>
        <v>1</v>
      </c>
      <c r="R401" s="16">
        <f t="shared" si="154"/>
        <v>2</v>
      </c>
      <c r="S401" s="16">
        <f t="shared" si="154"/>
        <v>0</v>
      </c>
      <c r="T401" s="16">
        <f t="shared" si="154"/>
        <v>57</v>
      </c>
      <c r="U401" s="16">
        <f t="shared" si="154"/>
        <v>1</v>
      </c>
      <c r="V401" s="16">
        <f t="shared" si="154"/>
        <v>2</v>
      </c>
      <c r="W401" s="16">
        <f t="shared" si="154"/>
        <v>1</v>
      </c>
      <c r="X401" s="16">
        <f t="shared" si="154"/>
        <v>3</v>
      </c>
      <c r="Y401" s="16">
        <f t="shared" si="154"/>
        <v>0</v>
      </c>
      <c r="Z401" s="16">
        <f t="shared" si="154"/>
        <v>3</v>
      </c>
      <c r="AA401" s="16">
        <f t="shared" si="154"/>
        <v>3</v>
      </c>
      <c r="AB401" s="16">
        <f t="shared" si="154"/>
        <v>1</v>
      </c>
      <c r="AC401" s="16">
        <f t="shared" si="154"/>
        <v>2</v>
      </c>
      <c r="AD401" s="16">
        <f t="shared" si="154"/>
        <v>1</v>
      </c>
      <c r="AE401" s="16">
        <f t="shared" si="154"/>
        <v>2</v>
      </c>
      <c r="AF401" s="16">
        <f t="shared" si="154"/>
        <v>2</v>
      </c>
      <c r="AG401" s="16">
        <f t="shared" si="154"/>
        <v>1</v>
      </c>
      <c r="AH401" s="16">
        <f t="shared" si="154"/>
        <v>1</v>
      </c>
      <c r="AI401" s="16">
        <f t="shared" si="154"/>
        <v>1</v>
      </c>
      <c r="AJ401" s="16">
        <f aca="true" t="shared" si="155" ref="AJ401:AZ401">SUM(AJ392:AJ400)</f>
        <v>3</v>
      </c>
      <c r="AK401" s="16">
        <f t="shared" si="155"/>
        <v>2</v>
      </c>
      <c r="AL401" s="16">
        <f t="shared" si="155"/>
        <v>1</v>
      </c>
      <c r="AM401" s="16">
        <f t="shared" si="155"/>
        <v>0</v>
      </c>
      <c r="AN401" s="16">
        <f t="shared" si="155"/>
        <v>2</v>
      </c>
      <c r="AO401" s="16">
        <f t="shared" si="155"/>
        <v>2</v>
      </c>
      <c r="AP401" s="16">
        <f t="shared" si="155"/>
        <v>0</v>
      </c>
      <c r="AQ401" s="16">
        <f t="shared" si="155"/>
        <v>2</v>
      </c>
      <c r="AR401" s="16">
        <f t="shared" si="155"/>
        <v>43</v>
      </c>
      <c r="AS401" s="16">
        <f t="shared" si="155"/>
        <v>5</v>
      </c>
      <c r="AT401" s="16">
        <f t="shared" si="155"/>
        <v>2</v>
      </c>
      <c r="AU401" s="16">
        <f t="shared" si="155"/>
        <v>3</v>
      </c>
      <c r="AV401" s="16">
        <f t="shared" si="155"/>
        <v>1</v>
      </c>
      <c r="AW401" s="16">
        <f t="shared" si="155"/>
        <v>0</v>
      </c>
      <c r="AX401" s="16">
        <f t="shared" si="155"/>
        <v>1</v>
      </c>
      <c r="AY401" s="16">
        <f t="shared" si="155"/>
        <v>1</v>
      </c>
      <c r="AZ401" s="16">
        <f t="shared" si="155"/>
        <v>1</v>
      </c>
    </row>
    <row r="402" spans="1:52" s="4" customFormat="1" ht="10.5">
      <c r="A402" s="9">
        <v>298</v>
      </c>
      <c r="B402" s="13" t="s">
        <v>382</v>
      </c>
      <c r="C402" s="12">
        <v>42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</row>
    <row r="403" spans="1:52" s="4" customFormat="1" ht="10.5">
      <c r="A403" s="9">
        <v>299</v>
      </c>
      <c r="B403" s="13" t="s">
        <v>383</v>
      </c>
      <c r="C403" s="12">
        <v>227</v>
      </c>
      <c r="D403" s="11">
        <v>0</v>
      </c>
      <c r="E403" s="11">
        <v>0</v>
      </c>
      <c r="F403" s="11">
        <v>1</v>
      </c>
      <c r="G403" s="11">
        <v>0</v>
      </c>
      <c r="H403" s="11">
        <v>0</v>
      </c>
      <c r="I403" s="11">
        <v>0</v>
      </c>
      <c r="J403" s="11">
        <v>1</v>
      </c>
      <c r="K403" s="11">
        <v>0</v>
      </c>
      <c r="L403" s="11">
        <v>0</v>
      </c>
      <c r="M403" s="11">
        <v>0</v>
      </c>
      <c r="N403" s="11">
        <v>2</v>
      </c>
      <c r="O403" s="11">
        <v>0</v>
      </c>
      <c r="P403" s="11">
        <v>0</v>
      </c>
      <c r="Q403" s="11">
        <v>0</v>
      </c>
      <c r="R403" s="11">
        <v>1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1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1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11">
        <v>0</v>
      </c>
      <c r="AV403" s="11">
        <v>0</v>
      </c>
      <c r="AW403" s="11">
        <v>0</v>
      </c>
      <c r="AX403" s="11">
        <v>0</v>
      </c>
      <c r="AY403" s="11">
        <v>0</v>
      </c>
      <c r="AZ403" s="11">
        <v>1</v>
      </c>
    </row>
    <row r="404" spans="1:52" s="4" customFormat="1" ht="10.5">
      <c r="A404" s="9">
        <v>300</v>
      </c>
      <c r="B404" s="13" t="s">
        <v>384</v>
      </c>
      <c r="C404" s="12">
        <v>272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1</v>
      </c>
      <c r="N404" s="11">
        <v>1</v>
      </c>
      <c r="O404" s="11">
        <v>0</v>
      </c>
      <c r="P404" s="11">
        <v>9</v>
      </c>
      <c r="Q404" s="11">
        <v>1</v>
      </c>
      <c r="R404" s="11">
        <v>1</v>
      </c>
      <c r="S404" s="11">
        <v>0</v>
      </c>
      <c r="T404" s="11">
        <v>2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2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2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2</v>
      </c>
      <c r="AS404" s="11">
        <v>0</v>
      </c>
      <c r="AT404" s="11">
        <v>0</v>
      </c>
      <c r="AU404" s="11">
        <v>0</v>
      </c>
      <c r="AV404" s="11">
        <v>0</v>
      </c>
      <c r="AW404" s="11">
        <v>0</v>
      </c>
      <c r="AX404" s="11">
        <v>0</v>
      </c>
      <c r="AY404" s="11">
        <v>0</v>
      </c>
      <c r="AZ404" s="11">
        <v>0</v>
      </c>
    </row>
    <row r="405" spans="1:52" s="8" customFormat="1" ht="10.5">
      <c r="A405" s="19"/>
      <c r="B405" s="30" t="s">
        <v>385</v>
      </c>
      <c r="C405" s="22">
        <f>+C392+C393+C394+C395+C396+C401+C402+C403+C404</f>
        <v>2487</v>
      </c>
      <c r="D405" s="21">
        <f aca="true" t="shared" si="156" ref="D405:AI405">SUM(D402:D404,D401)</f>
        <v>7</v>
      </c>
      <c r="E405" s="21">
        <f t="shared" si="156"/>
        <v>2</v>
      </c>
      <c r="F405" s="21">
        <f t="shared" si="156"/>
        <v>2</v>
      </c>
      <c r="G405" s="21">
        <f t="shared" si="156"/>
        <v>1</v>
      </c>
      <c r="H405" s="21">
        <f t="shared" si="156"/>
        <v>1</v>
      </c>
      <c r="I405" s="21">
        <f t="shared" si="156"/>
        <v>2</v>
      </c>
      <c r="J405" s="21">
        <f t="shared" si="156"/>
        <v>3</v>
      </c>
      <c r="K405" s="21">
        <f t="shared" si="156"/>
        <v>2</v>
      </c>
      <c r="L405" s="21">
        <f t="shared" si="156"/>
        <v>1</v>
      </c>
      <c r="M405" s="21">
        <f t="shared" si="156"/>
        <v>2</v>
      </c>
      <c r="N405" s="21">
        <f t="shared" si="156"/>
        <v>150</v>
      </c>
      <c r="O405" s="21">
        <f t="shared" si="156"/>
        <v>4</v>
      </c>
      <c r="P405" s="21">
        <f t="shared" si="156"/>
        <v>73</v>
      </c>
      <c r="Q405" s="21">
        <f t="shared" si="156"/>
        <v>2</v>
      </c>
      <c r="R405" s="21">
        <f t="shared" si="156"/>
        <v>4</v>
      </c>
      <c r="S405" s="21">
        <f t="shared" si="156"/>
        <v>0</v>
      </c>
      <c r="T405" s="21">
        <f t="shared" si="156"/>
        <v>59</v>
      </c>
      <c r="U405" s="21">
        <f t="shared" si="156"/>
        <v>1</v>
      </c>
      <c r="V405" s="21">
        <f t="shared" si="156"/>
        <v>2</v>
      </c>
      <c r="W405" s="21">
        <f t="shared" si="156"/>
        <v>1</v>
      </c>
      <c r="X405" s="21">
        <f t="shared" si="156"/>
        <v>3</v>
      </c>
      <c r="Y405" s="21">
        <f t="shared" si="156"/>
        <v>0</v>
      </c>
      <c r="Z405" s="21">
        <f t="shared" si="156"/>
        <v>3</v>
      </c>
      <c r="AA405" s="21">
        <f t="shared" si="156"/>
        <v>5</v>
      </c>
      <c r="AB405" s="21">
        <f t="shared" si="156"/>
        <v>1</v>
      </c>
      <c r="AC405" s="21">
        <f t="shared" si="156"/>
        <v>2</v>
      </c>
      <c r="AD405" s="21">
        <f t="shared" si="156"/>
        <v>1</v>
      </c>
      <c r="AE405" s="21">
        <f t="shared" si="156"/>
        <v>2</v>
      </c>
      <c r="AF405" s="21">
        <f t="shared" si="156"/>
        <v>3</v>
      </c>
      <c r="AG405" s="21">
        <f t="shared" si="156"/>
        <v>1</v>
      </c>
      <c r="AH405" s="21">
        <f t="shared" si="156"/>
        <v>3</v>
      </c>
      <c r="AI405" s="21">
        <f t="shared" si="156"/>
        <v>1</v>
      </c>
      <c r="AJ405" s="21">
        <f aca="true" t="shared" si="157" ref="AJ405:AZ405">SUM(AJ402:AJ404,AJ401)</f>
        <v>3</v>
      </c>
      <c r="AK405" s="21">
        <f t="shared" si="157"/>
        <v>2</v>
      </c>
      <c r="AL405" s="21">
        <f t="shared" si="157"/>
        <v>1</v>
      </c>
      <c r="AM405" s="21">
        <f t="shared" si="157"/>
        <v>1</v>
      </c>
      <c r="AN405" s="21">
        <f t="shared" si="157"/>
        <v>2</v>
      </c>
      <c r="AO405" s="21">
        <f t="shared" si="157"/>
        <v>2</v>
      </c>
      <c r="AP405" s="21">
        <f t="shared" si="157"/>
        <v>0</v>
      </c>
      <c r="AQ405" s="21">
        <f t="shared" si="157"/>
        <v>2</v>
      </c>
      <c r="AR405" s="21">
        <f t="shared" si="157"/>
        <v>45</v>
      </c>
      <c r="AS405" s="21">
        <f t="shared" si="157"/>
        <v>5</v>
      </c>
      <c r="AT405" s="21">
        <f t="shared" si="157"/>
        <v>2</v>
      </c>
      <c r="AU405" s="21">
        <f t="shared" si="157"/>
        <v>3</v>
      </c>
      <c r="AV405" s="21">
        <f t="shared" si="157"/>
        <v>1</v>
      </c>
      <c r="AW405" s="21">
        <f t="shared" si="157"/>
        <v>0</v>
      </c>
      <c r="AX405" s="21">
        <f t="shared" si="157"/>
        <v>1</v>
      </c>
      <c r="AY405" s="21">
        <f t="shared" si="157"/>
        <v>1</v>
      </c>
      <c r="AZ405" s="21">
        <f t="shared" si="157"/>
        <v>2</v>
      </c>
    </row>
    <row r="406" spans="1:52" s="4" customFormat="1" ht="10.5">
      <c r="A406" s="23"/>
      <c r="B406" s="32"/>
      <c r="C406" s="2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1:52" s="4" customFormat="1" ht="10.5">
      <c r="A407" s="9">
        <v>301</v>
      </c>
      <c r="B407" s="13" t="s">
        <v>386</v>
      </c>
      <c r="C407" s="12">
        <v>340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3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4</v>
      </c>
      <c r="AF407" s="11">
        <v>2</v>
      </c>
      <c r="AG407" s="11">
        <v>2</v>
      </c>
      <c r="AH407" s="11">
        <v>0</v>
      </c>
      <c r="AI407" s="11">
        <v>9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1</v>
      </c>
      <c r="AQ407" s="11">
        <v>0</v>
      </c>
      <c r="AR407" s="11">
        <v>0</v>
      </c>
      <c r="AS407" s="11">
        <v>4</v>
      </c>
      <c r="AT407" s="11">
        <v>0</v>
      </c>
      <c r="AU407" s="11">
        <v>0</v>
      </c>
      <c r="AV407" s="11">
        <v>0</v>
      </c>
      <c r="AW407" s="11">
        <v>0</v>
      </c>
      <c r="AX407" s="11">
        <v>4</v>
      </c>
      <c r="AY407" s="11">
        <v>0</v>
      </c>
      <c r="AZ407" s="11">
        <v>0</v>
      </c>
    </row>
    <row r="408" spans="1:52" s="4" customFormat="1" ht="10.5">
      <c r="A408" s="9">
        <v>302</v>
      </c>
      <c r="B408" s="13" t="s">
        <v>387</v>
      </c>
      <c r="C408" s="12">
        <v>351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1</v>
      </c>
      <c r="N408" s="11">
        <v>0</v>
      </c>
      <c r="O408" s="11">
        <v>0</v>
      </c>
      <c r="P408" s="11">
        <v>0</v>
      </c>
      <c r="Q408" s="11">
        <v>1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2</v>
      </c>
      <c r="AF408" s="11">
        <v>0</v>
      </c>
      <c r="AG408" s="11">
        <v>0</v>
      </c>
      <c r="AH408" s="11">
        <v>0</v>
      </c>
      <c r="AI408" s="11">
        <v>4</v>
      </c>
      <c r="AJ408" s="11">
        <v>0</v>
      </c>
      <c r="AK408" s="11">
        <v>0</v>
      </c>
      <c r="AL408" s="11">
        <v>0</v>
      </c>
      <c r="AM408" s="11">
        <v>0</v>
      </c>
      <c r="AN408" s="11">
        <v>1</v>
      </c>
      <c r="AO408" s="11">
        <v>0</v>
      </c>
      <c r="AP408" s="11">
        <v>0</v>
      </c>
      <c r="AQ408" s="11">
        <v>0</v>
      </c>
      <c r="AR408" s="11">
        <v>0</v>
      </c>
      <c r="AS408" s="11">
        <v>3</v>
      </c>
      <c r="AT408" s="11">
        <v>0</v>
      </c>
      <c r="AU408" s="11">
        <v>0</v>
      </c>
      <c r="AV408" s="11">
        <v>0</v>
      </c>
      <c r="AW408" s="11">
        <v>0</v>
      </c>
      <c r="AX408" s="11">
        <v>4</v>
      </c>
      <c r="AY408" s="11">
        <v>0</v>
      </c>
      <c r="AZ408" s="11">
        <v>0</v>
      </c>
    </row>
    <row r="409" spans="1:52" s="4" customFormat="1" ht="10.5">
      <c r="A409" s="9">
        <v>303</v>
      </c>
      <c r="B409" s="13" t="s">
        <v>388</v>
      </c>
      <c r="C409" s="12">
        <v>327</v>
      </c>
      <c r="D409" s="11">
        <v>1</v>
      </c>
      <c r="E409" s="11">
        <v>1</v>
      </c>
      <c r="F409" s="11">
        <v>0</v>
      </c>
      <c r="G409" s="11">
        <v>0</v>
      </c>
      <c r="H409" s="11">
        <v>1</v>
      </c>
      <c r="I409" s="11">
        <v>0</v>
      </c>
      <c r="J409" s="11">
        <v>0</v>
      </c>
      <c r="K409" s="11">
        <v>1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1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2</v>
      </c>
      <c r="AJ409" s="11">
        <v>1</v>
      </c>
      <c r="AK409" s="11">
        <v>0</v>
      </c>
      <c r="AL409" s="11">
        <v>0</v>
      </c>
      <c r="AM409" s="11">
        <v>0</v>
      </c>
      <c r="AN409" s="11">
        <v>0</v>
      </c>
      <c r="AO409" s="11">
        <v>1</v>
      </c>
      <c r="AP409" s="11">
        <v>1</v>
      </c>
      <c r="AQ409" s="11">
        <v>0</v>
      </c>
      <c r="AR409" s="11">
        <v>0</v>
      </c>
      <c r="AS409" s="11">
        <v>1</v>
      </c>
      <c r="AT409" s="11">
        <v>0</v>
      </c>
      <c r="AU409" s="11">
        <v>0</v>
      </c>
      <c r="AV409" s="11">
        <v>0</v>
      </c>
      <c r="AW409" s="11">
        <v>1</v>
      </c>
      <c r="AX409" s="11">
        <v>1</v>
      </c>
      <c r="AY409" s="11">
        <v>0</v>
      </c>
      <c r="AZ409" s="11">
        <v>0</v>
      </c>
    </row>
    <row r="410" spans="1:52" s="4" customFormat="1" ht="10.5">
      <c r="A410" s="9">
        <v>304</v>
      </c>
      <c r="B410" s="13" t="s">
        <v>389</v>
      </c>
      <c r="C410" s="12">
        <v>358</v>
      </c>
      <c r="D410" s="11">
        <v>1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1</v>
      </c>
      <c r="K410" s="11">
        <v>1</v>
      </c>
      <c r="L410" s="11">
        <v>0</v>
      </c>
      <c r="M410" s="11">
        <v>0</v>
      </c>
      <c r="N410" s="11">
        <v>0</v>
      </c>
      <c r="O410" s="11">
        <v>1</v>
      </c>
      <c r="P410" s="11">
        <v>0</v>
      </c>
      <c r="Q410" s="11">
        <v>2</v>
      </c>
      <c r="R410" s="11">
        <v>0</v>
      </c>
      <c r="S410" s="11">
        <v>2</v>
      </c>
      <c r="T410" s="11">
        <v>0</v>
      </c>
      <c r="U410" s="11">
        <v>1</v>
      </c>
      <c r="V410" s="11">
        <v>5</v>
      </c>
      <c r="W410" s="11">
        <v>1</v>
      </c>
      <c r="X410" s="11">
        <v>0</v>
      </c>
      <c r="Y410" s="11">
        <v>0</v>
      </c>
      <c r="Z410" s="11">
        <v>2</v>
      </c>
      <c r="AA410" s="11">
        <v>0</v>
      </c>
      <c r="AB410" s="11">
        <v>0</v>
      </c>
      <c r="AC410" s="11">
        <v>2</v>
      </c>
      <c r="AD410" s="11">
        <v>0</v>
      </c>
      <c r="AE410" s="11">
        <v>4</v>
      </c>
      <c r="AF410" s="11">
        <v>1</v>
      </c>
      <c r="AG410" s="11">
        <v>0</v>
      </c>
      <c r="AH410" s="11">
        <v>0</v>
      </c>
      <c r="AI410" s="11">
        <v>8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4</v>
      </c>
      <c r="AT410" s="11">
        <v>0</v>
      </c>
      <c r="AU410" s="11">
        <v>0</v>
      </c>
      <c r="AV410" s="11">
        <v>0</v>
      </c>
      <c r="AW410" s="11">
        <v>0</v>
      </c>
      <c r="AX410" s="11">
        <v>5</v>
      </c>
      <c r="AY410" s="11">
        <v>0</v>
      </c>
      <c r="AZ410" s="11">
        <v>0</v>
      </c>
    </row>
    <row r="411" spans="1:52" s="4" customFormat="1" ht="10.5">
      <c r="A411" s="9">
        <v>305</v>
      </c>
      <c r="B411" s="13" t="s">
        <v>390</v>
      </c>
      <c r="C411" s="12">
        <v>326</v>
      </c>
      <c r="D411" s="11">
        <v>1</v>
      </c>
      <c r="E411" s="11">
        <v>0</v>
      </c>
      <c r="F411" s="11">
        <v>0</v>
      </c>
      <c r="G411" s="11">
        <v>0</v>
      </c>
      <c r="H411" s="11">
        <v>1</v>
      </c>
      <c r="I411" s="11">
        <v>0</v>
      </c>
      <c r="J411" s="11">
        <v>0</v>
      </c>
      <c r="K411" s="11">
        <v>1</v>
      </c>
      <c r="L411" s="11">
        <v>0</v>
      </c>
      <c r="M411" s="11">
        <v>0</v>
      </c>
      <c r="N411" s="11">
        <v>0</v>
      </c>
      <c r="O411" s="11">
        <v>0</v>
      </c>
      <c r="P411" s="11">
        <v>1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1</v>
      </c>
      <c r="AF411" s="11">
        <v>0</v>
      </c>
      <c r="AG411" s="11">
        <v>0</v>
      </c>
      <c r="AH411" s="11">
        <v>0</v>
      </c>
      <c r="AI411" s="11">
        <v>4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1</v>
      </c>
      <c r="AT411" s="11">
        <v>0</v>
      </c>
      <c r="AU411" s="11">
        <v>3</v>
      </c>
      <c r="AV411" s="11">
        <v>0</v>
      </c>
      <c r="AW411" s="11">
        <v>0</v>
      </c>
      <c r="AX411" s="11">
        <v>1</v>
      </c>
      <c r="AY411" s="11">
        <v>0</v>
      </c>
      <c r="AZ411" s="11">
        <v>0</v>
      </c>
    </row>
    <row r="412" spans="1:52" s="4" customFormat="1" ht="10.5">
      <c r="A412" s="9">
        <v>306</v>
      </c>
      <c r="B412" s="13" t="s">
        <v>391</v>
      </c>
      <c r="C412" s="12">
        <v>358</v>
      </c>
      <c r="D412" s="11">
        <v>1</v>
      </c>
      <c r="E412" s="11">
        <v>1</v>
      </c>
      <c r="F412" s="11">
        <v>0</v>
      </c>
      <c r="G412" s="11">
        <v>1</v>
      </c>
      <c r="H412" s="11">
        <v>0</v>
      </c>
      <c r="I412" s="11">
        <v>1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2</v>
      </c>
      <c r="V412" s="11">
        <v>1</v>
      </c>
      <c r="W412" s="11">
        <v>0</v>
      </c>
      <c r="X412" s="11">
        <v>1</v>
      </c>
      <c r="Y412" s="11">
        <v>0</v>
      </c>
      <c r="Z412" s="11">
        <v>1</v>
      </c>
      <c r="AA412" s="11">
        <v>1</v>
      </c>
      <c r="AB412" s="11">
        <v>0</v>
      </c>
      <c r="AC412" s="11">
        <v>0</v>
      </c>
      <c r="AD412" s="11">
        <v>0</v>
      </c>
      <c r="AE412" s="11">
        <v>1</v>
      </c>
      <c r="AF412" s="11">
        <v>0</v>
      </c>
      <c r="AG412" s="11">
        <v>0</v>
      </c>
      <c r="AH412" s="11">
        <v>0</v>
      </c>
      <c r="AI412" s="11">
        <v>6</v>
      </c>
      <c r="AJ412" s="11">
        <v>1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1</v>
      </c>
      <c r="AT412" s="11">
        <v>0</v>
      </c>
      <c r="AU412" s="11">
        <v>0</v>
      </c>
      <c r="AV412" s="11">
        <v>0</v>
      </c>
      <c r="AW412" s="11">
        <v>0</v>
      </c>
      <c r="AX412" s="11">
        <v>1</v>
      </c>
      <c r="AY412" s="11">
        <v>0</v>
      </c>
      <c r="AZ412" s="11">
        <v>0</v>
      </c>
    </row>
    <row r="413" spans="1:52" s="4" customFormat="1" ht="10.5">
      <c r="A413" s="9">
        <v>307</v>
      </c>
      <c r="B413" s="13" t="s">
        <v>392</v>
      </c>
      <c r="C413" s="12">
        <v>336</v>
      </c>
      <c r="D413" s="11">
        <v>2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1</v>
      </c>
      <c r="N413" s="11">
        <v>2</v>
      </c>
      <c r="O413" s="11">
        <v>0</v>
      </c>
      <c r="P413" s="11">
        <v>0</v>
      </c>
      <c r="Q413" s="11">
        <v>2</v>
      </c>
      <c r="R413" s="11">
        <v>0</v>
      </c>
      <c r="S413" s="11">
        <v>1</v>
      </c>
      <c r="T413" s="11">
        <v>0</v>
      </c>
      <c r="U413" s="11">
        <v>1</v>
      </c>
      <c r="V413" s="11">
        <v>1</v>
      </c>
      <c r="W413" s="11">
        <v>0</v>
      </c>
      <c r="X413" s="11">
        <v>1</v>
      </c>
      <c r="Y413" s="11">
        <v>0</v>
      </c>
      <c r="Z413" s="11">
        <v>1</v>
      </c>
      <c r="AA413" s="11">
        <v>0</v>
      </c>
      <c r="AB413" s="11">
        <v>0</v>
      </c>
      <c r="AC413" s="11">
        <v>0</v>
      </c>
      <c r="AD413" s="11">
        <v>0</v>
      </c>
      <c r="AE413" s="11">
        <v>3</v>
      </c>
      <c r="AF413" s="11">
        <v>0</v>
      </c>
      <c r="AG413" s="11">
        <v>0</v>
      </c>
      <c r="AH413" s="11">
        <v>0</v>
      </c>
      <c r="AI413" s="11">
        <v>3</v>
      </c>
      <c r="AJ413" s="11">
        <v>1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4</v>
      </c>
      <c r="AT413" s="11">
        <v>2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  <c r="AZ413" s="11">
        <v>0</v>
      </c>
    </row>
    <row r="414" spans="1:52" s="4" customFormat="1" ht="10.5">
      <c r="A414" s="9">
        <v>308</v>
      </c>
      <c r="B414" s="13" t="s">
        <v>393</v>
      </c>
      <c r="C414" s="12">
        <v>361</v>
      </c>
      <c r="D414" s="11">
        <v>3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1</v>
      </c>
      <c r="K414" s="11">
        <v>1</v>
      </c>
      <c r="L414" s="11">
        <v>2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1</v>
      </c>
      <c r="V414" s="11">
        <v>1</v>
      </c>
      <c r="W414" s="11">
        <v>0</v>
      </c>
      <c r="X414" s="11">
        <v>1</v>
      </c>
      <c r="Y414" s="11">
        <v>0</v>
      </c>
      <c r="Z414" s="11">
        <v>1</v>
      </c>
      <c r="AA414" s="11">
        <v>0</v>
      </c>
      <c r="AB414" s="11">
        <v>1</v>
      </c>
      <c r="AC414" s="11">
        <v>0</v>
      </c>
      <c r="AD414" s="11">
        <v>2</v>
      </c>
      <c r="AE414" s="11">
        <v>0</v>
      </c>
      <c r="AF414" s="11">
        <v>0</v>
      </c>
      <c r="AG414" s="11">
        <v>0</v>
      </c>
      <c r="AH414" s="11">
        <v>0</v>
      </c>
      <c r="AI414" s="11">
        <v>12</v>
      </c>
      <c r="AJ414" s="11">
        <v>0</v>
      </c>
      <c r="AK414" s="11">
        <v>0</v>
      </c>
      <c r="AL414" s="11">
        <v>0</v>
      </c>
      <c r="AM414" s="11">
        <v>0</v>
      </c>
      <c r="AN414" s="11">
        <v>1</v>
      </c>
      <c r="AO414" s="11">
        <v>0</v>
      </c>
      <c r="AP414" s="11">
        <v>0</v>
      </c>
      <c r="AQ414" s="11">
        <v>1</v>
      </c>
      <c r="AR414" s="11">
        <v>0</v>
      </c>
      <c r="AS414" s="11">
        <v>2</v>
      </c>
      <c r="AT414" s="11">
        <v>0</v>
      </c>
      <c r="AU414" s="11">
        <v>0</v>
      </c>
      <c r="AV414" s="11">
        <v>0</v>
      </c>
      <c r="AW414" s="11">
        <v>3</v>
      </c>
      <c r="AX414" s="11">
        <v>1</v>
      </c>
      <c r="AY414" s="11">
        <v>0</v>
      </c>
      <c r="AZ414" s="11">
        <v>0</v>
      </c>
    </row>
    <row r="415" spans="1:52" s="4" customFormat="1" ht="10.5">
      <c r="A415" s="9">
        <v>309</v>
      </c>
      <c r="B415" s="13" t="s">
        <v>394</v>
      </c>
      <c r="C415" s="12">
        <v>329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1</v>
      </c>
      <c r="AD415" s="11">
        <v>0</v>
      </c>
      <c r="AE415" s="11">
        <v>2</v>
      </c>
      <c r="AF415" s="11">
        <v>0</v>
      </c>
      <c r="AG415" s="11">
        <v>0</v>
      </c>
      <c r="AH415" s="11">
        <v>0</v>
      </c>
      <c r="AI415" s="11">
        <v>8</v>
      </c>
      <c r="AJ415" s="11">
        <v>1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3</v>
      </c>
      <c r="AT415" s="11">
        <v>0</v>
      </c>
      <c r="AU415" s="11">
        <v>3</v>
      </c>
      <c r="AV415" s="11">
        <v>0</v>
      </c>
      <c r="AW415" s="11">
        <v>3</v>
      </c>
      <c r="AX415" s="11">
        <v>3</v>
      </c>
      <c r="AY415" s="11">
        <v>0</v>
      </c>
      <c r="AZ415" s="11">
        <v>0</v>
      </c>
    </row>
    <row r="416" spans="1:52" s="4" customFormat="1" ht="10.5">
      <c r="A416" s="9">
        <v>310</v>
      </c>
      <c r="B416" s="13" t="s">
        <v>395</v>
      </c>
      <c r="C416" s="12">
        <v>362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1</v>
      </c>
      <c r="J416" s="11">
        <v>0</v>
      </c>
      <c r="K416" s="11">
        <v>1</v>
      </c>
      <c r="L416" s="11">
        <v>0</v>
      </c>
      <c r="M416" s="11">
        <v>0</v>
      </c>
      <c r="N416" s="11">
        <v>1</v>
      </c>
      <c r="O416" s="11">
        <v>0</v>
      </c>
      <c r="P416" s="11">
        <v>0</v>
      </c>
      <c r="Q416" s="11">
        <v>0</v>
      </c>
      <c r="R416" s="11">
        <v>1</v>
      </c>
      <c r="S416" s="11">
        <v>1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1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1</v>
      </c>
      <c r="AH416" s="11">
        <v>0</v>
      </c>
      <c r="AI416" s="11">
        <v>13</v>
      </c>
      <c r="AJ416" s="11">
        <v>0</v>
      </c>
      <c r="AK416" s="11">
        <v>0</v>
      </c>
      <c r="AL416" s="11">
        <v>1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2</v>
      </c>
      <c r="AT416" s="11">
        <v>0</v>
      </c>
      <c r="AU416" s="11">
        <v>0</v>
      </c>
      <c r="AV416" s="11">
        <v>0</v>
      </c>
      <c r="AW416" s="11">
        <v>0</v>
      </c>
      <c r="AX416" s="11">
        <v>0</v>
      </c>
      <c r="AY416" s="11">
        <v>0</v>
      </c>
      <c r="AZ416" s="11">
        <v>1</v>
      </c>
    </row>
    <row r="417" spans="1:52" s="4" customFormat="1" ht="10.5">
      <c r="A417" s="9">
        <v>311</v>
      </c>
      <c r="B417" s="13" t="s">
        <v>396</v>
      </c>
      <c r="C417" s="12">
        <v>385</v>
      </c>
      <c r="D417" s="11">
        <v>1</v>
      </c>
      <c r="E417" s="11">
        <v>0</v>
      </c>
      <c r="F417" s="11">
        <v>0</v>
      </c>
      <c r="G417" s="11">
        <v>0</v>
      </c>
      <c r="H417" s="11">
        <v>1</v>
      </c>
      <c r="I417" s="11">
        <v>0</v>
      </c>
      <c r="J417" s="11">
        <v>1</v>
      </c>
      <c r="K417" s="11">
        <v>0</v>
      </c>
      <c r="L417" s="11">
        <v>1</v>
      </c>
      <c r="M417" s="11">
        <v>1</v>
      </c>
      <c r="N417" s="11">
        <v>1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1</v>
      </c>
      <c r="V417" s="11">
        <v>3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2</v>
      </c>
      <c r="AF417" s="11">
        <v>0</v>
      </c>
      <c r="AG417" s="11">
        <v>3</v>
      </c>
      <c r="AH417" s="11">
        <v>1</v>
      </c>
      <c r="AI417" s="11">
        <v>6</v>
      </c>
      <c r="AJ417" s="11">
        <v>0</v>
      </c>
      <c r="AK417" s="11">
        <v>0</v>
      </c>
      <c r="AL417" s="11">
        <v>0</v>
      </c>
      <c r="AM417" s="11">
        <v>2</v>
      </c>
      <c r="AN417" s="11">
        <v>1</v>
      </c>
      <c r="AO417" s="11">
        <v>1</v>
      </c>
      <c r="AP417" s="11">
        <v>0</v>
      </c>
      <c r="AQ417" s="11">
        <v>1</v>
      </c>
      <c r="AR417" s="11">
        <v>0</v>
      </c>
      <c r="AS417" s="11">
        <v>0</v>
      </c>
      <c r="AT417" s="11">
        <v>0</v>
      </c>
      <c r="AU417" s="11">
        <v>0</v>
      </c>
      <c r="AV417" s="11">
        <v>0</v>
      </c>
      <c r="AW417" s="11">
        <v>1</v>
      </c>
      <c r="AX417" s="11">
        <v>0</v>
      </c>
      <c r="AY417" s="11">
        <v>0</v>
      </c>
      <c r="AZ417" s="11">
        <v>0</v>
      </c>
    </row>
    <row r="418" spans="1:52" s="4" customFormat="1" ht="10.5">
      <c r="A418" s="9">
        <v>312</v>
      </c>
      <c r="B418" s="10" t="s">
        <v>397</v>
      </c>
      <c r="C418" s="12">
        <v>393</v>
      </c>
      <c r="D418" s="11">
        <v>2</v>
      </c>
      <c r="E418" s="11">
        <v>0</v>
      </c>
      <c r="F418" s="11">
        <v>1</v>
      </c>
      <c r="G418" s="11">
        <v>0</v>
      </c>
      <c r="H418" s="11">
        <v>1</v>
      </c>
      <c r="I418" s="11">
        <v>2</v>
      </c>
      <c r="J418" s="11">
        <v>2</v>
      </c>
      <c r="K418" s="11">
        <v>0</v>
      </c>
      <c r="L418" s="11">
        <v>2</v>
      </c>
      <c r="M418" s="11">
        <v>1</v>
      </c>
      <c r="N418" s="11">
        <v>0</v>
      </c>
      <c r="O418" s="11">
        <v>1</v>
      </c>
      <c r="P418" s="11">
        <v>1</v>
      </c>
      <c r="Q418" s="11">
        <v>1</v>
      </c>
      <c r="R418" s="11">
        <v>1</v>
      </c>
      <c r="S418" s="11">
        <v>0</v>
      </c>
      <c r="T418" s="11">
        <v>0</v>
      </c>
      <c r="U418" s="11">
        <v>1</v>
      </c>
      <c r="V418" s="11">
        <v>6</v>
      </c>
      <c r="W418" s="11">
        <v>0</v>
      </c>
      <c r="X418" s="11">
        <v>1</v>
      </c>
      <c r="Y418" s="11">
        <v>0</v>
      </c>
      <c r="Z418" s="11">
        <v>0</v>
      </c>
      <c r="AA418" s="11">
        <v>0</v>
      </c>
      <c r="AB418" s="11">
        <v>1</v>
      </c>
      <c r="AC418" s="11">
        <v>0</v>
      </c>
      <c r="AD418" s="11">
        <v>0</v>
      </c>
      <c r="AE418" s="11">
        <v>0</v>
      </c>
      <c r="AF418" s="11">
        <v>1</v>
      </c>
      <c r="AG418" s="11">
        <v>0</v>
      </c>
      <c r="AH418" s="11">
        <v>1</v>
      </c>
      <c r="AI418" s="11">
        <v>12</v>
      </c>
      <c r="AJ418" s="11">
        <v>1</v>
      </c>
      <c r="AK418" s="11">
        <v>0</v>
      </c>
      <c r="AL418" s="11">
        <v>0</v>
      </c>
      <c r="AM418" s="11">
        <v>4</v>
      </c>
      <c r="AN418" s="11">
        <v>1</v>
      </c>
      <c r="AO418" s="11">
        <v>3</v>
      </c>
      <c r="AP418" s="11">
        <v>0</v>
      </c>
      <c r="AQ418" s="11">
        <v>0</v>
      </c>
      <c r="AR418" s="11">
        <v>0</v>
      </c>
      <c r="AS418" s="11">
        <v>6</v>
      </c>
      <c r="AT418" s="11">
        <v>0</v>
      </c>
      <c r="AU418" s="11">
        <v>0</v>
      </c>
      <c r="AV418" s="11">
        <v>1</v>
      </c>
      <c r="AW418" s="11">
        <v>2</v>
      </c>
      <c r="AX418" s="11">
        <v>3</v>
      </c>
      <c r="AY418" s="11">
        <v>0</v>
      </c>
      <c r="AZ418" s="11">
        <v>0</v>
      </c>
    </row>
    <row r="419" spans="1:52" s="4" customFormat="1" ht="10.5">
      <c r="A419" s="9">
        <v>313</v>
      </c>
      <c r="B419" s="10" t="s">
        <v>398</v>
      </c>
      <c r="C419" s="12">
        <v>204</v>
      </c>
      <c r="D419" s="11">
        <v>0</v>
      </c>
      <c r="E419" s="11">
        <v>0</v>
      </c>
      <c r="F419" s="11">
        <v>0</v>
      </c>
      <c r="G419" s="11">
        <v>0</v>
      </c>
      <c r="H419" s="11">
        <v>1</v>
      </c>
      <c r="I419" s="11">
        <v>0</v>
      </c>
      <c r="J419" s="11">
        <v>0</v>
      </c>
      <c r="K419" s="11">
        <v>1</v>
      </c>
      <c r="L419" s="11">
        <v>1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1</v>
      </c>
      <c r="V419" s="11">
        <v>1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6</v>
      </c>
      <c r="AF419" s="11">
        <v>1</v>
      </c>
      <c r="AG419" s="11">
        <v>0</v>
      </c>
      <c r="AH419" s="11">
        <v>0</v>
      </c>
      <c r="AI419" s="11">
        <v>8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1</v>
      </c>
      <c r="AP419" s="11">
        <v>1</v>
      </c>
      <c r="AQ419" s="11">
        <v>0</v>
      </c>
      <c r="AR419" s="11">
        <v>0</v>
      </c>
      <c r="AS419" s="11">
        <v>12</v>
      </c>
      <c r="AT419" s="11">
        <v>0</v>
      </c>
      <c r="AU419" s="11">
        <v>1</v>
      </c>
      <c r="AV419" s="11">
        <v>0</v>
      </c>
      <c r="AW419" s="11">
        <v>1</v>
      </c>
      <c r="AX419" s="11">
        <v>9</v>
      </c>
      <c r="AY419" s="11">
        <v>0</v>
      </c>
      <c r="AZ419" s="11">
        <v>0</v>
      </c>
    </row>
    <row r="420" spans="1:52" s="18" customFormat="1" ht="10.5">
      <c r="A420" s="14"/>
      <c r="B420" s="31" t="s">
        <v>399</v>
      </c>
      <c r="C420" s="17">
        <f aca="true" t="shared" si="158" ref="C420:AF420">SUM(C407:C419)</f>
        <v>4430</v>
      </c>
      <c r="D420" s="16">
        <f t="shared" si="158"/>
        <v>12</v>
      </c>
      <c r="E420" s="16">
        <f t="shared" si="158"/>
        <v>2</v>
      </c>
      <c r="F420" s="16">
        <f t="shared" si="158"/>
        <v>1</v>
      </c>
      <c r="G420" s="16">
        <f t="shared" si="158"/>
        <v>1</v>
      </c>
      <c r="H420" s="16">
        <f t="shared" si="158"/>
        <v>5</v>
      </c>
      <c r="I420" s="16">
        <f t="shared" si="158"/>
        <v>4</v>
      </c>
      <c r="J420" s="16">
        <f t="shared" si="158"/>
        <v>5</v>
      </c>
      <c r="K420" s="16">
        <f t="shared" si="158"/>
        <v>6</v>
      </c>
      <c r="L420" s="16">
        <f t="shared" si="158"/>
        <v>6</v>
      </c>
      <c r="M420" s="16">
        <f t="shared" si="158"/>
        <v>4</v>
      </c>
      <c r="N420" s="16">
        <f t="shared" si="158"/>
        <v>4</v>
      </c>
      <c r="O420" s="16">
        <f t="shared" si="158"/>
        <v>2</v>
      </c>
      <c r="P420" s="16">
        <f t="shared" si="158"/>
        <v>2</v>
      </c>
      <c r="Q420" s="16">
        <f t="shared" si="158"/>
        <v>6</v>
      </c>
      <c r="R420" s="16">
        <f t="shared" si="158"/>
        <v>2</v>
      </c>
      <c r="S420" s="16">
        <f t="shared" si="158"/>
        <v>7</v>
      </c>
      <c r="T420" s="16">
        <f t="shared" si="158"/>
        <v>0</v>
      </c>
      <c r="U420" s="16">
        <f t="shared" si="158"/>
        <v>8</v>
      </c>
      <c r="V420" s="16">
        <f t="shared" si="158"/>
        <v>18</v>
      </c>
      <c r="W420" s="16">
        <f t="shared" si="158"/>
        <v>1</v>
      </c>
      <c r="X420" s="16">
        <f t="shared" si="158"/>
        <v>4</v>
      </c>
      <c r="Y420" s="16">
        <f t="shared" si="158"/>
        <v>1</v>
      </c>
      <c r="Z420" s="16">
        <f t="shared" si="158"/>
        <v>6</v>
      </c>
      <c r="AA420" s="16">
        <f t="shared" si="158"/>
        <v>1</v>
      </c>
      <c r="AB420" s="16">
        <f t="shared" si="158"/>
        <v>2</v>
      </c>
      <c r="AC420" s="16">
        <f t="shared" si="158"/>
        <v>3</v>
      </c>
      <c r="AD420" s="16">
        <f t="shared" si="158"/>
        <v>2</v>
      </c>
      <c r="AE420" s="16">
        <f t="shared" si="158"/>
        <v>25</v>
      </c>
      <c r="AF420" s="16">
        <f t="shared" si="158"/>
        <v>5</v>
      </c>
      <c r="AG420" s="16">
        <f aca="true" t="shared" si="159" ref="AG420:AZ420">SUM(AG407:AG419)</f>
        <v>6</v>
      </c>
      <c r="AH420" s="16">
        <f t="shared" si="159"/>
        <v>2</v>
      </c>
      <c r="AI420" s="16">
        <f t="shared" si="159"/>
        <v>95</v>
      </c>
      <c r="AJ420" s="16">
        <f t="shared" si="159"/>
        <v>5</v>
      </c>
      <c r="AK420" s="16">
        <f t="shared" si="159"/>
        <v>0</v>
      </c>
      <c r="AL420" s="16">
        <f t="shared" si="159"/>
        <v>1</v>
      </c>
      <c r="AM420" s="16">
        <f t="shared" si="159"/>
        <v>6</v>
      </c>
      <c r="AN420" s="16">
        <f t="shared" si="159"/>
        <v>4</v>
      </c>
      <c r="AO420" s="16">
        <f t="shared" si="159"/>
        <v>6</v>
      </c>
      <c r="AP420" s="16">
        <f t="shared" si="159"/>
        <v>3</v>
      </c>
      <c r="AQ420" s="16">
        <f t="shared" si="159"/>
        <v>2</v>
      </c>
      <c r="AR420" s="16">
        <f t="shared" si="159"/>
        <v>0</v>
      </c>
      <c r="AS420" s="16">
        <f t="shared" si="159"/>
        <v>43</v>
      </c>
      <c r="AT420" s="16">
        <f t="shared" si="159"/>
        <v>2</v>
      </c>
      <c r="AU420" s="16">
        <f t="shared" si="159"/>
        <v>7</v>
      </c>
      <c r="AV420" s="16">
        <f t="shared" si="159"/>
        <v>1</v>
      </c>
      <c r="AW420" s="16">
        <f t="shared" si="159"/>
        <v>11</v>
      </c>
      <c r="AX420" s="16">
        <f t="shared" si="159"/>
        <v>32</v>
      </c>
      <c r="AY420" s="16">
        <f t="shared" si="159"/>
        <v>0</v>
      </c>
      <c r="AZ420" s="16">
        <f t="shared" si="159"/>
        <v>1</v>
      </c>
    </row>
    <row r="421" spans="1:52" s="4" customFormat="1" ht="10.5">
      <c r="A421" s="9">
        <v>314</v>
      </c>
      <c r="B421" s="13" t="s">
        <v>400</v>
      </c>
      <c r="C421" s="12">
        <v>183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1</v>
      </c>
      <c r="L421" s="11">
        <v>0</v>
      </c>
      <c r="M421" s="11">
        <v>1</v>
      </c>
      <c r="N421" s="11">
        <v>0</v>
      </c>
      <c r="O421" s="11">
        <v>0</v>
      </c>
      <c r="P421" s="11">
        <v>0</v>
      </c>
      <c r="Q421" s="11">
        <v>1</v>
      </c>
      <c r="R421" s="11">
        <v>0</v>
      </c>
      <c r="S421" s="11">
        <v>0</v>
      </c>
      <c r="T421" s="11">
        <v>0</v>
      </c>
      <c r="U421" s="11">
        <v>1</v>
      </c>
      <c r="V421" s="11">
        <v>0</v>
      </c>
      <c r="W421" s="11">
        <v>0</v>
      </c>
      <c r="X421" s="11">
        <v>1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1</v>
      </c>
      <c r="AF421" s="11">
        <v>0</v>
      </c>
      <c r="AG421" s="11">
        <v>0</v>
      </c>
      <c r="AH421" s="11">
        <v>1</v>
      </c>
      <c r="AI421" s="11">
        <v>0</v>
      </c>
      <c r="AJ421" s="11">
        <v>0</v>
      </c>
      <c r="AK421" s="11">
        <v>0</v>
      </c>
      <c r="AL421" s="11">
        <v>0</v>
      </c>
      <c r="AM421" s="11">
        <v>1</v>
      </c>
      <c r="AN421" s="11">
        <v>0</v>
      </c>
      <c r="AO421" s="11">
        <v>1</v>
      </c>
      <c r="AP421" s="11">
        <v>0</v>
      </c>
      <c r="AQ421" s="11">
        <v>0</v>
      </c>
      <c r="AR421" s="11">
        <v>0</v>
      </c>
      <c r="AS421" s="11">
        <v>1</v>
      </c>
      <c r="AT421" s="11">
        <v>1</v>
      </c>
      <c r="AU421" s="11">
        <v>0</v>
      </c>
      <c r="AV421" s="11">
        <v>0</v>
      </c>
      <c r="AW421" s="11">
        <v>0</v>
      </c>
      <c r="AX421" s="11">
        <v>1</v>
      </c>
      <c r="AY421" s="11">
        <v>0</v>
      </c>
      <c r="AZ421" s="11">
        <v>0</v>
      </c>
    </row>
    <row r="422" spans="1:52" s="4" customFormat="1" ht="10.5">
      <c r="A422" s="9">
        <v>315</v>
      </c>
      <c r="B422" s="13" t="s">
        <v>401</v>
      </c>
      <c r="C422" s="12">
        <v>411</v>
      </c>
      <c r="D422" s="11">
        <v>1</v>
      </c>
      <c r="E422" s="11">
        <v>1</v>
      </c>
      <c r="F422" s="11">
        <v>0</v>
      </c>
      <c r="G422" s="11">
        <v>1</v>
      </c>
      <c r="H422" s="11">
        <v>1</v>
      </c>
      <c r="I422" s="11">
        <v>0</v>
      </c>
      <c r="J422" s="11">
        <v>0</v>
      </c>
      <c r="K422" s="11">
        <v>1</v>
      </c>
      <c r="L422" s="11">
        <v>0</v>
      </c>
      <c r="M422" s="11">
        <v>1</v>
      </c>
      <c r="N422" s="11">
        <v>0</v>
      </c>
      <c r="O422" s="11">
        <v>1</v>
      </c>
      <c r="P422" s="11">
        <v>1</v>
      </c>
      <c r="Q422" s="11">
        <v>1</v>
      </c>
      <c r="R422" s="11">
        <v>1</v>
      </c>
      <c r="S422" s="11">
        <v>10</v>
      </c>
      <c r="T422" s="11">
        <v>1</v>
      </c>
      <c r="U422" s="11">
        <v>1</v>
      </c>
      <c r="V422" s="11">
        <v>1</v>
      </c>
      <c r="W422" s="11">
        <v>1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7</v>
      </c>
      <c r="AF422" s="11">
        <v>0</v>
      </c>
      <c r="AG422" s="11">
        <v>0</v>
      </c>
      <c r="AH422" s="11">
        <v>1</v>
      </c>
      <c r="AI422" s="11">
        <v>12</v>
      </c>
      <c r="AJ422" s="11">
        <v>0</v>
      </c>
      <c r="AK422" s="11">
        <v>0</v>
      </c>
      <c r="AL422" s="11">
        <v>0</v>
      </c>
      <c r="AM422" s="11">
        <v>2</v>
      </c>
      <c r="AN422" s="11">
        <v>0</v>
      </c>
      <c r="AO422" s="11">
        <v>7</v>
      </c>
      <c r="AP422" s="11">
        <v>0</v>
      </c>
      <c r="AQ422" s="11">
        <v>0</v>
      </c>
      <c r="AR422" s="11">
        <v>0</v>
      </c>
      <c r="AS422" s="11">
        <v>1</v>
      </c>
      <c r="AT422" s="11">
        <v>0</v>
      </c>
      <c r="AU422" s="11">
        <v>0</v>
      </c>
      <c r="AV422" s="11">
        <v>0</v>
      </c>
      <c r="AW422" s="11">
        <v>1</v>
      </c>
      <c r="AX422" s="11">
        <v>13</v>
      </c>
      <c r="AY422" s="11">
        <v>0</v>
      </c>
      <c r="AZ422" s="11">
        <v>0</v>
      </c>
    </row>
    <row r="423" spans="1:52" s="4" customFormat="1" ht="10.5">
      <c r="A423" s="9">
        <v>316</v>
      </c>
      <c r="B423" s="13" t="s">
        <v>402</v>
      </c>
      <c r="C423" s="12">
        <v>99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3</v>
      </c>
      <c r="AF423" s="11">
        <v>0</v>
      </c>
      <c r="AG423" s="11">
        <v>0</v>
      </c>
      <c r="AH423" s="11">
        <v>0</v>
      </c>
      <c r="AI423" s="11">
        <v>4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1</v>
      </c>
      <c r="AS423" s="11">
        <v>0</v>
      </c>
      <c r="AT423" s="11">
        <v>2</v>
      </c>
      <c r="AU423" s="11">
        <v>0</v>
      </c>
      <c r="AV423" s="11">
        <v>0</v>
      </c>
      <c r="AW423" s="11">
        <v>0</v>
      </c>
      <c r="AX423" s="11">
        <v>1</v>
      </c>
      <c r="AY423" s="11">
        <v>0</v>
      </c>
      <c r="AZ423" s="11">
        <v>0</v>
      </c>
    </row>
    <row r="424" spans="1:52" s="18" customFormat="1" ht="10.5">
      <c r="A424" s="14"/>
      <c r="B424" s="31" t="s">
        <v>403</v>
      </c>
      <c r="C424" s="17">
        <f>+C422+C423</f>
        <v>510</v>
      </c>
      <c r="D424" s="16">
        <f aca="true" t="shared" si="160" ref="D424:AI424">SUM(D421:D423)</f>
        <v>1</v>
      </c>
      <c r="E424" s="16">
        <f t="shared" si="160"/>
        <v>1</v>
      </c>
      <c r="F424" s="16">
        <f t="shared" si="160"/>
        <v>0</v>
      </c>
      <c r="G424" s="16">
        <f t="shared" si="160"/>
        <v>1</v>
      </c>
      <c r="H424" s="16">
        <f t="shared" si="160"/>
        <v>1</v>
      </c>
      <c r="I424" s="16">
        <f t="shared" si="160"/>
        <v>0</v>
      </c>
      <c r="J424" s="16">
        <f t="shared" si="160"/>
        <v>0</v>
      </c>
      <c r="K424" s="16">
        <f t="shared" si="160"/>
        <v>2</v>
      </c>
      <c r="L424" s="16">
        <f t="shared" si="160"/>
        <v>0</v>
      </c>
      <c r="M424" s="16">
        <f t="shared" si="160"/>
        <v>2</v>
      </c>
      <c r="N424" s="16">
        <f t="shared" si="160"/>
        <v>0</v>
      </c>
      <c r="O424" s="16">
        <f t="shared" si="160"/>
        <v>1</v>
      </c>
      <c r="P424" s="16">
        <f t="shared" si="160"/>
        <v>1</v>
      </c>
      <c r="Q424" s="16">
        <f t="shared" si="160"/>
        <v>2</v>
      </c>
      <c r="R424" s="16">
        <f t="shared" si="160"/>
        <v>1</v>
      </c>
      <c r="S424" s="16">
        <f t="shared" si="160"/>
        <v>10</v>
      </c>
      <c r="T424" s="16">
        <f t="shared" si="160"/>
        <v>1</v>
      </c>
      <c r="U424" s="16">
        <f t="shared" si="160"/>
        <v>2</v>
      </c>
      <c r="V424" s="16">
        <f t="shared" si="160"/>
        <v>1</v>
      </c>
      <c r="W424" s="16">
        <f t="shared" si="160"/>
        <v>1</v>
      </c>
      <c r="X424" s="16">
        <f t="shared" si="160"/>
        <v>1</v>
      </c>
      <c r="Y424" s="16">
        <f t="shared" si="160"/>
        <v>0</v>
      </c>
      <c r="Z424" s="16">
        <f t="shared" si="160"/>
        <v>0</v>
      </c>
      <c r="AA424" s="16">
        <f t="shared" si="160"/>
        <v>0</v>
      </c>
      <c r="AB424" s="16">
        <f t="shared" si="160"/>
        <v>0</v>
      </c>
      <c r="AC424" s="16">
        <f t="shared" si="160"/>
        <v>0</v>
      </c>
      <c r="AD424" s="16">
        <f t="shared" si="160"/>
        <v>0</v>
      </c>
      <c r="AE424" s="16">
        <f t="shared" si="160"/>
        <v>11</v>
      </c>
      <c r="AF424" s="16">
        <f t="shared" si="160"/>
        <v>0</v>
      </c>
      <c r="AG424" s="16">
        <f t="shared" si="160"/>
        <v>0</v>
      </c>
      <c r="AH424" s="16">
        <f t="shared" si="160"/>
        <v>2</v>
      </c>
      <c r="AI424" s="16">
        <f t="shared" si="160"/>
        <v>16</v>
      </c>
      <c r="AJ424" s="16">
        <f aca="true" t="shared" si="161" ref="AJ424:AZ424">SUM(AJ421:AJ423)</f>
        <v>0</v>
      </c>
      <c r="AK424" s="16">
        <f t="shared" si="161"/>
        <v>0</v>
      </c>
      <c r="AL424" s="16">
        <f t="shared" si="161"/>
        <v>0</v>
      </c>
      <c r="AM424" s="16">
        <f t="shared" si="161"/>
        <v>3</v>
      </c>
      <c r="AN424" s="16">
        <f t="shared" si="161"/>
        <v>0</v>
      </c>
      <c r="AO424" s="16">
        <f t="shared" si="161"/>
        <v>8</v>
      </c>
      <c r="AP424" s="16">
        <f t="shared" si="161"/>
        <v>0</v>
      </c>
      <c r="AQ424" s="16">
        <f t="shared" si="161"/>
        <v>0</v>
      </c>
      <c r="AR424" s="16">
        <f t="shared" si="161"/>
        <v>1</v>
      </c>
      <c r="AS424" s="16">
        <f t="shared" si="161"/>
        <v>2</v>
      </c>
      <c r="AT424" s="16">
        <f t="shared" si="161"/>
        <v>3</v>
      </c>
      <c r="AU424" s="16">
        <f t="shared" si="161"/>
        <v>0</v>
      </c>
      <c r="AV424" s="16">
        <f t="shared" si="161"/>
        <v>0</v>
      </c>
      <c r="AW424" s="16">
        <f t="shared" si="161"/>
        <v>1</v>
      </c>
      <c r="AX424" s="16">
        <f t="shared" si="161"/>
        <v>15</v>
      </c>
      <c r="AY424" s="16">
        <f t="shared" si="161"/>
        <v>0</v>
      </c>
      <c r="AZ424" s="16">
        <f t="shared" si="161"/>
        <v>0</v>
      </c>
    </row>
    <row r="425" spans="1:52" s="4" customFormat="1" ht="10.5">
      <c r="A425" s="9">
        <v>317</v>
      </c>
      <c r="B425" s="13" t="s">
        <v>404</v>
      </c>
      <c r="C425" s="12">
        <v>485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1</v>
      </c>
      <c r="O425" s="11">
        <v>0</v>
      </c>
      <c r="P425" s="11">
        <v>0</v>
      </c>
      <c r="Q425" s="11">
        <v>0</v>
      </c>
      <c r="R425" s="11">
        <v>1</v>
      </c>
      <c r="S425" s="11">
        <v>0</v>
      </c>
      <c r="T425" s="11">
        <v>0</v>
      </c>
      <c r="U425" s="11">
        <v>1</v>
      </c>
      <c r="V425" s="11">
        <v>1</v>
      </c>
      <c r="W425" s="11">
        <v>0</v>
      </c>
      <c r="X425" s="11">
        <v>0</v>
      </c>
      <c r="Y425" s="11">
        <v>1</v>
      </c>
      <c r="Z425" s="11">
        <v>0</v>
      </c>
      <c r="AA425" s="11">
        <v>1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1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  <c r="AU425" s="11">
        <v>0</v>
      </c>
      <c r="AV425" s="11">
        <v>0</v>
      </c>
      <c r="AW425" s="11">
        <v>0</v>
      </c>
      <c r="AX425" s="11">
        <v>0</v>
      </c>
      <c r="AY425" s="11">
        <v>0</v>
      </c>
      <c r="AZ425" s="11">
        <v>0</v>
      </c>
    </row>
    <row r="426" spans="1:52" s="4" customFormat="1" ht="10.5">
      <c r="A426" s="9">
        <v>318</v>
      </c>
      <c r="B426" s="13" t="s">
        <v>405</v>
      </c>
      <c r="C426" s="12">
        <v>378</v>
      </c>
      <c r="D426" s="11">
        <v>1</v>
      </c>
      <c r="E426" s="11">
        <v>1</v>
      </c>
      <c r="F426" s="11">
        <v>0</v>
      </c>
      <c r="G426" s="11">
        <v>0</v>
      </c>
      <c r="H426" s="11">
        <v>0</v>
      </c>
      <c r="I426" s="11">
        <v>0</v>
      </c>
      <c r="J426" s="11">
        <v>1</v>
      </c>
      <c r="K426" s="11">
        <v>0</v>
      </c>
      <c r="L426" s="11">
        <v>0</v>
      </c>
      <c r="M426" s="11">
        <v>0</v>
      </c>
      <c r="N426" s="11">
        <v>0</v>
      </c>
      <c r="O426" s="11">
        <v>1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1</v>
      </c>
      <c r="Y426" s="11">
        <v>0</v>
      </c>
      <c r="Z426" s="11">
        <v>0</v>
      </c>
      <c r="AA426" s="11">
        <v>0</v>
      </c>
      <c r="AB426" s="11">
        <v>0</v>
      </c>
      <c r="AC426" s="11">
        <v>2</v>
      </c>
      <c r="AD426" s="11">
        <v>0</v>
      </c>
      <c r="AE426" s="11">
        <v>1</v>
      </c>
      <c r="AF426" s="11">
        <v>0</v>
      </c>
      <c r="AG426" s="11">
        <v>1</v>
      </c>
      <c r="AH426" s="11">
        <v>2</v>
      </c>
      <c r="AI426" s="11">
        <v>4</v>
      </c>
      <c r="AJ426" s="11">
        <v>0</v>
      </c>
      <c r="AK426" s="11">
        <v>1</v>
      </c>
      <c r="AL426" s="11">
        <v>0</v>
      </c>
      <c r="AM426" s="11">
        <v>0</v>
      </c>
      <c r="AN426" s="11">
        <v>4</v>
      </c>
      <c r="AO426" s="11">
        <v>0</v>
      </c>
      <c r="AP426" s="11">
        <v>0</v>
      </c>
      <c r="AQ426" s="11">
        <v>0</v>
      </c>
      <c r="AR426" s="11">
        <v>0</v>
      </c>
      <c r="AS426" s="11">
        <v>3</v>
      </c>
      <c r="AT426" s="11">
        <v>1</v>
      </c>
      <c r="AU426" s="11">
        <v>0</v>
      </c>
      <c r="AV426" s="11">
        <v>0</v>
      </c>
      <c r="AW426" s="11">
        <v>0</v>
      </c>
      <c r="AX426" s="11">
        <v>0</v>
      </c>
      <c r="AY426" s="11">
        <v>0</v>
      </c>
      <c r="AZ426" s="11">
        <v>0</v>
      </c>
    </row>
    <row r="427" spans="1:52" s="4" customFormat="1" ht="10.5">
      <c r="A427" s="9">
        <v>319</v>
      </c>
      <c r="B427" s="13" t="s">
        <v>406</v>
      </c>
      <c r="C427" s="12">
        <v>416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  <c r="J427" s="11">
        <v>0</v>
      </c>
      <c r="K427" s="11">
        <v>1</v>
      </c>
      <c r="L427" s="11">
        <v>0</v>
      </c>
      <c r="M427" s="11">
        <v>0</v>
      </c>
      <c r="N427" s="11">
        <v>0</v>
      </c>
      <c r="O427" s="11">
        <v>1</v>
      </c>
      <c r="P427" s="11">
        <v>0</v>
      </c>
      <c r="Q427" s="11">
        <v>0</v>
      </c>
      <c r="R427" s="11">
        <v>0</v>
      </c>
      <c r="S427" s="11">
        <v>1</v>
      </c>
      <c r="T427" s="11">
        <v>0</v>
      </c>
      <c r="U427" s="11">
        <v>2</v>
      </c>
      <c r="V427" s="11">
        <v>1</v>
      </c>
      <c r="W427" s="11">
        <v>0</v>
      </c>
      <c r="X427" s="11">
        <v>0</v>
      </c>
      <c r="Y427" s="11">
        <v>0</v>
      </c>
      <c r="Z427" s="11">
        <v>0</v>
      </c>
      <c r="AA427" s="11">
        <v>1</v>
      </c>
      <c r="AB427" s="11">
        <v>0</v>
      </c>
      <c r="AC427" s="11">
        <v>1</v>
      </c>
      <c r="AD427" s="11">
        <v>0</v>
      </c>
      <c r="AE427" s="11">
        <v>0</v>
      </c>
      <c r="AF427" s="11">
        <v>1</v>
      </c>
      <c r="AG427" s="11">
        <v>0</v>
      </c>
      <c r="AH427" s="11">
        <v>0</v>
      </c>
      <c r="AI427" s="11">
        <v>5</v>
      </c>
      <c r="AJ427" s="11">
        <v>1</v>
      </c>
      <c r="AK427" s="11">
        <v>2</v>
      </c>
      <c r="AL427" s="11">
        <v>0</v>
      </c>
      <c r="AM427" s="11">
        <v>0</v>
      </c>
      <c r="AN427" s="11">
        <v>3</v>
      </c>
      <c r="AO427" s="11">
        <v>1</v>
      </c>
      <c r="AP427" s="11">
        <v>0</v>
      </c>
      <c r="AQ427" s="11">
        <v>0</v>
      </c>
      <c r="AR427" s="11">
        <v>0</v>
      </c>
      <c r="AS427" s="11">
        <v>2</v>
      </c>
      <c r="AT427" s="11">
        <v>2</v>
      </c>
      <c r="AU427" s="11">
        <v>0</v>
      </c>
      <c r="AV427" s="11">
        <v>1</v>
      </c>
      <c r="AW427" s="11">
        <v>1</v>
      </c>
      <c r="AX427" s="11">
        <v>1</v>
      </c>
      <c r="AY427" s="11">
        <v>0</v>
      </c>
      <c r="AZ427" s="11">
        <v>1</v>
      </c>
    </row>
    <row r="428" spans="1:52" s="18" customFormat="1" ht="10.5">
      <c r="A428" s="14"/>
      <c r="B428" s="31" t="s">
        <v>407</v>
      </c>
      <c r="C428" s="17">
        <f>+C426+C427</f>
        <v>794</v>
      </c>
      <c r="D428" s="16">
        <f aca="true" t="shared" si="162" ref="D428:AI428">SUM(D425:D427)</f>
        <v>1</v>
      </c>
      <c r="E428" s="16">
        <f t="shared" si="162"/>
        <v>1</v>
      </c>
      <c r="F428" s="16">
        <f t="shared" si="162"/>
        <v>0</v>
      </c>
      <c r="G428" s="16">
        <f t="shared" si="162"/>
        <v>0</v>
      </c>
      <c r="H428" s="16">
        <f t="shared" si="162"/>
        <v>1</v>
      </c>
      <c r="I428" s="16">
        <f t="shared" si="162"/>
        <v>0</v>
      </c>
      <c r="J428" s="16">
        <f t="shared" si="162"/>
        <v>1</v>
      </c>
      <c r="K428" s="16">
        <f t="shared" si="162"/>
        <v>1</v>
      </c>
      <c r="L428" s="16">
        <f t="shared" si="162"/>
        <v>0</v>
      </c>
      <c r="M428" s="16">
        <f t="shared" si="162"/>
        <v>0</v>
      </c>
      <c r="N428" s="16">
        <f t="shared" si="162"/>
        <v>1</v>
      </c>
      <c r="O428" s="16">
        <f t="shared" si="162"/>
        <v>2</v>
      </c>
      <c r="P428" s="16">
        <f t="shared" si="162"/>
        <v>0</v>
      </c>
      <c r="Q428" s="16">
        <f t="shared" si="162"/>
        <v>0</v>
      </c>
      <c r="R428" s="16">
        <f t="shared" si="162"/>
        <v>1</v>
      </c>
      <c r="S428" s="16">
        <f t="shared" si="162"/>
        <v>1</v>
      </c>
      <c r="T428" s="16">
        <f t="shared" si="162"/>
        <v>0</v>
      </c>
      <c r="U428" s="16">
        <f t="shared" si="162"/>
        <v>3</v>
      </c>
      <c r="V428" s="16">
        <f t="shared" si="162"/>
        <v>2</v>
      </c>
      <c r="W428" s="16">
        <f t="shared" si="162"/>
        <v>0</v>
      </c>
      <c r="X428" s="16">
        <f t="shared" si="162"/>
        <v>1</v>
      </c>
      <c r="Y428" s="16">
        <f t="shared" si="162"/>
        <v>1</v>
      </c>
      <c r="Z428" s="16">
        <f t="shared" si="162"/>
        <v>0</v>
      </c>
      <c r="AA428" s="16">
        <f t="shared" si="162"/>
        <v>2</v>
      </c>
      <c r="AB428" s="16">
        <f t="shared" si="162"/>
        <v>0</v>
      </c>
      <c r="AC428" s="16">
        <f t="shared" si="162"/>
        <v>3</v>
      </c>
      <c r="AD428" s="16">
        <f t="shared" si="162"/>
        <v>0</v>
      </c>
      <c r="AE428" s="16">
        <f t="shared" si="162"/>
        <v>1</v>
      </c>
      <c r="AF428" s="16">
        <f t="shared" si="162"/>
        <v>1</v>
      </c>
      <c r="AG428" s="16">
        <f t="shared" si="162"/>
        <v>1</v>
      </c>
      <c r="AH428" s="16">
        <f t="shared" si="162"/>
        <v>2</v>
      </c>
      <c r="AI428" s="16">
        <f t="shared" si="162"/>
        <v>10</v>
      </c>
      <c r="AJ428" s="16">
        <f aca="true" t="shared" si="163" ref="AJ428:AZ428">SUM(AJ425:AJ427)</f>
        <v>1</v>
      </c>
      <c r="AK428" s="16">
        <f t="shared" si="163"/>
        <v>3</v>
      </c>
      <c r="AL428" s="16">
        <f t="shared" si="163"/>
        <v>0</v>
      </c>
      <c r="AM428" s="16">
        <f t="shared" si="163"/>
        <v>0</v>
      </c>
      <c r="AN428" s="16">
        <f t="shared" si="163"/>
        <v>7</v>
      </c>
      <c r="AO428" s="16">
        <f t="shared" si="163"/>
        <v>1</v>
      </c>
      <c r="AP428" s="16">
        <f t="shared" si="163"/>
        <v>0</v>
      </c>
      <c r="AQ428" s="16">
        <f t="shared" si="163"/>
        <v>0</v>
      </c>
      <c r="AR428" s="16">
        <f t="shared" si="163"/>
        <v>0</v>
      </c>
      <c r="AS428" s="16">
        <f t="shared" si="163"/>
        <v>5</v>
      </c>
      <c r="AT428" s="16">
        <f t="shared" si="163"/>
        <v>3</v>
      </c>
      <c r="AU428" s="16">
        <f t="shared" si="163"/>
        <v>0</v>
      </c>
      <c r="AV428" s="16">
        <f t="shared" si="163"/>
        <v>1</v>
      </c>
      <c r="AW428" s="16">
        <f t="shared" si="163"/>
        <v>1</v>
      </c>
      <c r="AX428" s="16">
        <f t="shared" si="163"/>
        <v>1</v>
      </c>
      <c r="AY428" s="16">
        <f t="shared" si="163"/>
        <v>0</v>
      </c>
      <c r="AZ428" s="16">
        <f t="shared" si="163"/>
        <v>1</v>
      </c>
    </row>
    <row r="429" spans="1:52" s="4" customFormat="1" ht="10.5">
      <c r="A429" s="9">
        <v>320</v>
      </c>
      <c r="B429" s="13" t="s">
        <v>408</v>
      </c>
      <c r="C429" s="12">
        <v>282</v>
      </c>
      <c r="D429" s="11">
        <v>0</v>
      </c>
      <c r="E429" s="11">
        <v>0</v>
      </c>
      <c r="F429" s="11">
        <v>2</v>
      </c>
      <c r="G429" s="11">
        <v>0</v>
      </c>
      <c r="H429" s="11">
        <v>0</v>
      </c>
      <c r="I429" s="11">
        <v>1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1</v>
      </c>
      <c r="P429" s="11">
        <v>1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1</v>
      </c>
      <c r="X429" s="11">
        <v>0</v>
      </c>
      <c r="Y429" s="11">
        <v>0</v>
      </c>
      <c r="Z429" s="11">
        <v>0</v>
      </c>
      <c r="AA429" s="11">
        <v>1</v>
      </c>
      <c r="AB429" s="11">
        <v>0</v>
      </c>
      <c r="AC429" s="11">
        <v>0</v>
      </c>
      <c r="AD429" s="11">
        <v>0</v>
      </c>
      <c r="AE429" s="11">
        <v>1</v>
      </c>
      <c r="AF429" s="11">
        <v>2</v>
      </c>
      <c r="AG429" s="11">
        <v>1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1</v>
      </c>
      <c r="AN429" s="11">
        <v>0</v>
      </c>
      <c r="AO429" s="11">
        <v>0</v>
      </c>
      <c r="AP429" s="11">
        <v>1</v>
      </c>
      <c r="AQ429" s="11">
        <v>0</v>
      </c>
      <c r="AR429" s="11">
        <v>0</v>
      </c>
      <c r="AS429" s="11">
        <v>0</v>
      </c>
      <c r="AT429" s="11">
        <v>0</v>
      </c>
      <c r="AU429" s="11">
        <v>0</v>
      </c>
      <c r="AV429" s="11">
        <v>0</v>
      </c>
      <c r="AW429" s="11">
        <v>1</v>
      </c>
      <c r="AX429" s="11">
        <v>3</v>
      </c>
      <c r="AY429" s="11">
        <v>0</v>
      </c>
      <c r="AZ429" s="11">
        <v>0</v>
      </c>
    </row>
    <row r="430" spans="1:52" s="4" customFormat="1" ht="10.5">
      <c r="A430" s="9">
        <v>321</v>
      </c>
      <c r="B430" s="13" t="s">
        <v>409</v>
      </c>
      <c r="C430" s="12">
        <v>147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2</v>
      </c>
      <c r="AA430" s="11">
        <v>0</v>
      </c>
      <c r="AB430" s="11">
        <v>1</v>
      </c>
      <c r="AC430" s="11">
        <v>0</v>
      </c>
      <c r="AD430" s="11">
        <v>0</v>
      </c>
      <c r="AE430" s="11">
        <v>0</v>
      </c>
      <c r="AF430" s="11">
        <v>1</v>
      </c>
      <c r="AG430" s="11">
        <v>0</v>
      </c>
      <c r="AH430" s="11">
        <v>0</v>
      </c>
      <c r="AI430" s="11">
        <v>0</v>
      </c>
      <c r="AJ430" s="11">
        <v>1</v>
      </c>
      <c r="AK430" s="11">
        <v>0</v>
      </c>
      <c r="AL430" s="11">
        <v>0</v>
      </c>
      <c r="AM430" s="11">
        <v>1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1</v>
      </c>
      <c r="AU430" s="11">
        <v>0</v>
      </c>
      <c r="AV430" s="11">
        <v>0</v>
      </c>
      <c r="AW430" s="11">
        <v>0</v>
      </c>
      <c r="AX430" s="11">
        <v>1</v>
      </c>
      <c r="AY430" s="11">
        <v>0</v>
      </c>
      <c r="AZ430" s="11">
        <v>0</v>
      </c>
    </row>
    <row r="431" spans="1:52" s="4" customFormat="1" ht="10.5">
      <c r="A431" s="9">
        <v>322</v>
      </c>
      <c r="B431" s="13" t="s">
        <v>410</v>
      </c>
      <c r="C431" s="12">
        <v>36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1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</row>
    <row r="432" spans="1:52" s="18" customFormat="1" ht="10.5">
      <c r="A432" s="14"/>
      <c r="B432" s="31" t="s">
        <v>411</v>
      </c>
      <c r="C432" s="17">
        <f>+C430+C431</f>
        <v>183</v>
      </c>
      <c r="D432" s="16">
        <f aca="true" t="shared" si="164" ref="D432:AI432">SUM(D429:D431)</f>
        <v>0</v>
      </c>
      <c r="E432" s="16">
        <f t="shared" si="164"/>
        <v>0</v>
      </c>
      <c r="F432" s="16">
        <f t="shared" si="164"/>
        <v>2</v>
      </c>
      <c r="G432" s="16">
        <f t="shared" si="164"/>
        <v>0</v>
      </c>
      <c r="H432" s="16">
        <f t="shared" si="164"/>
        <v>0</v>
      </c>
      <c r="I432" s="16">
        <f t="shared" si="164"/>
        <v>1</v>
      </c>
      <c r="J432" s="16">
        <f t="shared" si="164"/>
        <v>0</v>
      </c>
      <c r="K432" s="16">
        <f t="shared" si="164"/>
        <v>0</v>
      </c>
      <c r="L432" s="16">
        <f t="shared" si="164"/>
        <v>0</v>
      </c>
      <c r="M432" s="16">
        <f t="shared" si="164"/>
        <v>0</v>
      </c>
      <c r="N432" s="16">
        <f t="shared" si="164"/>
        <v>0</v>
      </c>
      <c r="O432" s="16">
        <f t="shared" si="164"/>
        <v>1</v>
      </c>
      <c r="P432" s="16">
        <f t="shared" si="164"/>
        <v>1</v>
      </c>
      <c r="Q432" s="16">
        <f t="shared" si="164"/>
        <v>0</v>
      </c>
      <c r="R432" s="16">
        <f t="shared" si="164"/>
        <v>0</v>
      </c>
      <c r="S432" s="16">
        <f t="shared" si="164"/>
        <v>0</v>
      </c>
      <c r="T432" s="16">
        <f t="shared" si="164"/>
        <v>0</v>
      </c>
      <c r="U432" s="16">
        <f t="shared" si="164"/>
        <v>0</v>
      </c>
      <c r="V432" s="16">
        <f t="shared" si="164"/>
        <v>0</v>
      </c>
      <c r="W432" s="16">
        <f t="shared" si="164"/>
        <v>1</v>
      </c>
      <c r="X432" s="16">
        <f t="shared" si="164"/>
        <v>1</v>
      </c>
      <c r="Y432" s="16">
        <f t="shared" si="164"/>
        <v>0</v>
      </c>
      <c r="Z432" s="16">
        <f t="shared" si="164"/>
        <v>2</v>
      </c>
      <c r="AA432" s="16">
        <f t="shared" si="164"/>
        <v>1</v>
      </c>
      <c r="AB432" s="16">
        <f t="shared" si="164"/>
        <v>1</v>
      </c>
      <c r="AC432" s="16">
        <f t="shared" si="164"/>
        <v>0</v>
      </c>
      <c r="AD432" s="16">
        <f t="shared" si="164"/>
        <v>0</v>
      </c>
      <c r="AE432" s="16">
        <f t="shared" si="164"/>
        <v>1</v>
      </c>
      <c r="AF432" s="16">
        <f t="shared" si="164"/>
        <v>3</v>
      </c>
      <c r="AG432" s="16">
        <f t="shared" si="164"/>
        <v>1</v>
      </c>
      <c r="AH432" s="16">
        <f t="shared" si="164"/>
        <v>0</v>
      </c>
      <c r="AI432" s="16">
        <f t="shared" si="164"/>
        <v>0</v>
      </c>
      <c r="AJ432" s="16">
        <f aca="true" t="shared" si="165" ref="AJ432:AZ432">SUM(AJ429:AJ431)</f>
        <v>1</v>
      </c>
      <c r="AK432" s="16">
        <f t="shared" si="165"/>
        <v>0</v>
      </c>
      <c r="AL432" s="16">
        <f t="shared" si="165"/>
        <v>0</v>
      </c>
      <c r="AM432" s="16">
        <f t="shared" si="165"/>
        <v>2</v>
      </c>
      <c r="AN432" s="16">
        <f t="shared" si="165"/>
        <v>0</v>
      </c>
      <c r="AO432" s="16">
        <f t="shared" si="165"/>
        <v>0</v>
      </c>
      <c r="AP432" s="16">
        <f t="shared" si="165"/>
        <v>1</v>
      </c>
      <c r="AQ432" s="16">
        <f t="shared" si="165"/>
        <v>0</v>
      </c>
      <c r="AR432" s="16">
        <f t="shared" si="165"/>
        <v>0</v>
      </c>
      <c r="AS432" s="16">
        <f t="shared" si="165"/>
        <v>0</v>
      </c>
      <c r="AT432" s="16">
        <f t="shared" si="165"/>
        <v>1</v>
      </c>
      <c r="AU432" s="16">
        <f t="shared" si="165"/>
        <v>0</v>
      </c>
      <c r="AV432" s="16">
        <f t="shared" si="165"/>
        <v>0</v>
      </c>
      <c r="AW432" s="16">
        <f t="shared" si="165"/>
        <v>1</v>
      </c>
      <c r="AX432" s="16">
        <f t="shared" si="165"/>
        <v>4</v>
      </c>
      <c r="AY432" s="16">
        <f t="shared" si="165"/>
        <v>0</v>
      </c>
      <c r="AZ432" s="16">
        <f t="shared" si="165"/>
        <v>0</v>
      </c>
    </row>
    <row r="433" spans="1:52" s="4" customFormat="1" ht="10.5">
      <c r="A433" s="9">
        <v>323</v>
      </c>
      <c r="B433" s="13" t="s">
        <v>412</v>
      </c>
      <c r="C433" s="12">
        <v>417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1</v>
      </c>
      <c r="AF433" s="11">
        <v>1</v>
      </c>
      <c r="AG433" s="11">
        <v>0</v>
      </c>
      <c r="AH433" s="11">
        <v>0</v>
      </c>
      <c r="AI433" s="11">
        <v>1</v>
      </c>
      <c r="AJ433" s="11">
        <v>0</v>
      </c>
      <c r="AK433" s="11">
        <v>0</v>
      </c>
      <c r="AL433" s="11">
        <v>0</v>
      </c>
      <c r="AM433" s="11">
        <v>2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1</v>
      </c>
      <c r="AT433" s="11">
        <v>0</v>
      </c>
      <c r="AU433" s="11">
        <v>1</v>
      </c>
      <c r="AV433" s="11">
        <v>0</v>
      </c>
      <c r="AW433" s="11">
        <v>0</v>
      </c>
      <c r="AX433" s="11">
        <v>1</v>
      </c>
      <c r="AY433" s="11">
        <v>0</v>
      </c>
      <c r="AZ433" s="11">
        <v>0</v>
      </c>
    </row>
    <row r="434" spans="1:52" s="4" customFormat="1" ht="10.5">
      <c r="A434" s="9">
        <v>324</v>
      </c>
      <c r="B434" s="13" t="s">
        <v>413</v>
      </c>
      <c r="C434" s="12">
        <v>432</v>
      </c>
      <c r="D434" s="11">
        <v>1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1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9</v>
      </c>
      <c r="AF434" s="11">
        <v>0</v>
      </c>
      <c r="AG434" s="11">
        <v>0</v>
      </c>
      <c r="AH434" s="11">
        <v>0</v>
      </c>
      <c r="AI434" s="11">
        <v>7</v>
      </c>
      <c r="AJ434" s="11">
        <v>0</v>
      </c>
      <c r="AK434" s="11">
        <v>0</v>
      </c>
      <c r="AL434" s="11">
        <v>1</v>
      </c>
      <c r="AM434" s="11">
        <v>3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6</v>
      </c>
      <c r="AT434" s="11">
        <v>0</v>
      </c>
      <c r="AU434" s="11">
        <v>3</v>
      </c>
      <c r="AV434" s="11">
        <v>0</v>
      </c>
      <c r="AW434" s="11">
        <v>1</v>
      </c>
      <c r="AX434" s="11">
        <v>11</v>
      </c>
      <c r="AY434" s="11">
        <v>0</v>
      </c>
      <c r="AZ434" s="11">
        <v>0</v>
      </c>
    </row>
    <row r="435" spans="1:52" s="18" customFormat="1" ht="10.5">
      <c r="A435" s="14"/>
      <c r="B435" s="31" t="s">
        <v>414</v>
      </c>
      <c r="C435" s="17">
        <f>+C433+C434</f>
        <v>849</v>
      </c>
      <c r="D435" s="16">
        <f aca="true" t="shared" si="166" ref="D435:AI435">SUM(D433:D434)</f>
        <v>1</v>
      </c>
      <c r="E435" s="16">
        <f t="shared" si="166"/>
        <v>0</v>
      </c>
      <c r="F435" s="16">
        <f t="shared" si="166"/>
        <v>0</v>
      </c>
      <c r="G435" s="16">
        <f t="shared" si="166"/>
        <v>0</v>
      </c>
      <c r="H435" s="16">
        <f t="shared" si="166"/>
        <v>0</v>
      </c>
      <c r="I435" s="16">
        <f t="shared" si="166"/>
        <v>0</v>
      </c>
      <c r="J435" s="16">
        <f t="shared" si="166"/>
        <v>0</v>
      </c>
      <c r="K435" s="16">
        <f t="shared" si="166"/>
        <v>0</v>
      </c>
      <c r="L435" s="16">
        <f t="shared" si="166"/>
        <v>0</v>
      </c>
      <c r="M435" s="16">
        <f t="shared" si="166"/>
        <v>0</v>
      </c>
      <c r="N435" s="16">
        <f t="shared" si="166"/>
        <v>0</v>
      </c>
      <c r="O435" s="16">
        <f t="shared" si="166"/>
        <v>0</v>
      </c>
      <c r="P435" s="16">
        <f t="shared" si="166"/>
        <v>0</v>
      </c>
      <c r="Q435" s="16">
        <f t="shared" si="166"/>
        <v>0</v>
      </c>
      <c r="R435" s="16">
        <f t="shared" si="166"/>
        <v>0</v>
      </c>
      <c r="S435" s="16">
        <f t="shared" si="166"/>
        <v>1</v>
      </c>
      <c r="T435" s="16">
        <f t="shared" si="166"/>
        <v>0</v>
      </c>
      <c r="U435" s="16">
        <f t="shared" si="166"/>
        <v>0</v>
      </c>
      <c r="V435" s="16">
        <f t="shared" si="166"/>
        <v>0</v>
      </c>
      <c r="W435" s="16">
        <f t="shared" si="166"/>
        <v>0</v>
      </c>
      <c r="X435" s="16">
        <f t="shared" si="166"/>
        <v>0</v>
      </c>
      <c r="Y435" s="16">
        <f t="shared" si="166"/>
        <v>0</v>
      </c>
      <c r="Z435" s="16">
        <f t="shared" si="166"/>
        <v>0</v>
      </c>
      <c r="AA435" s="16">
        <f t="shared" si="166"/>
        <v>0</v>
      </c>
      <c r="AB435" s="16">
        <f t="shared" si="166"/>
        <v>0</v>
      </c>
      <c r="AC435" s="16">
        <f t="shared" si="166"/>
        <v>0</v>
      </c>
      <c r="AD435" s="16">
        <f t="shared" si="166"/>
        <v>0</v>
      </c>
      <c r="AE435" s="16">
        <f t="shared" si="166"/>
        <v>10</v>
      </c>
      <c r="AF435" s="16">
        <f t="shared" si="166"/>
        <v>1</v>
      </c>
      <c r="AG435" s="16">
        <f t="shared" si="166"/>
        <v>0</v>
      </c>
      <c r="AH435" s="16">
        <f t="shared" si="166"/>
        <v>0</v>
      </c>
      <c r="AI435" s="16">
        <f t="shared" si="166"/>
        <v>8</v>
      </c>
      <c r="AJ435" s="16">
        <f aca="true" t="shared" si="167" ref="AJ435:AZ435">SUM(AJ433:AJ434)</f>
        <v>0</v>
      </c>
      <c r="AK435" s="16">
        <f t="shared" si="167"/>
        <v>0</v>
      </c>
      <c r="AL435" s="16">
        <f t="shared" si="167"/>
        <v>1</v>
      </c>
      <c r="AM435" s="16">
        <f t="shared" si="167"/>
        <v>5</v>
      </c>
      <c r="AN435" s="16">
        <f t="shared" si="167"/>
        <v>0</v>
      </c>
      <c r="AO435" s="16">
        <f t="shared" si="167"/>
        <v>0</v>
      </c>
      <c r="AP435" s="16">
        <f t="shared" si="167"/>
        <v>0</v>
      </c>
      <c r="AQ435" s="16">
        <f t="shared" si="167"/>
        <v>0</v>
      </c>
      <c r="AR435" s="16">
        <f t="shared" si="167"/>
        <v>0</v>
      </c>
      <c r="AS435" s="16">
        <f t="shared" si="167"/>
        <v>7</v>
      </c>
      <c r="AT435" s="16">
        <f t="shared" si="167"/>
        <v>0</v>
      </c>
      <c r="AU435" s="16">
        <f t="shared" si="167"/>
        <v>4</v>
      </c>
      <c r="AV435" s="16">
        <f t="shared" si="167"/>
        <v>0</v>
      </c>
      <c r="AW435" s="16">
        <f t="shared" si="167"/>
        <v>1</v>
      </c>
      <c r="AX435" s="16">
        <f t="shared" si="167"/>
        <v>12</v>
      </c>
      <c r="AY435" s="16">
        <f t="shared" si="167"/>
        <v>0</v>
      </c>
      <c r="AZ435" s="16">
        <f t="shared" si="167"/>
        <v>0</v>
      </c>
    </row>
    <row r="436" spans="1:52" s="4" customFormat="1" ht="10.5">
      <c r="A436" s="9">
        <v>325</v>
      </c>
      <c r="B436" s="13" t="s">
        <v>415</v>
      </c>
      <c r="C436" s="12">
        <v>425</v>
      </c>
      <c r="D436" s="11">
        <v>2</v>
      </c>
      <c r="E436" s="11">
        <v>1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1</v>
      </c>
      <c r="L436" s="11">
        <v>1</v>
      </c>
      <c r="M436" s="11">
        <v>0</v>
      </c>
      <c r="N436" s="11">
        <v>0</v>
      </c>
      <c r="O436" s="11">
        <v>1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1</v>
      </c>
      <c r="V436" s="11">
        <v>2</v>
      </c>
      <c r="W436" s="11">
        <v>1</v>
      </c>
      <c r="X436" s="11">
        <v>1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2</v>
      </c>
      <c r="AE436" s="11">
        <v>13</v>
      </c>
      <c r="AF436" s="11">
        <v>0</v>
      </c>
      <c r="AG436" s="11">
        <v>0</v>
      </c>
      <c r="AH436" s="11">
        <v>0</v>
      </c>
      <c r="AI436" s="11">
        <v>11</v>
      </c>
      <c r="AJ436" s="11">
        <v>0</v>
      </c>
      <c r="AK436" s="11">
        <v>0</v>
      </c>
      <c r="AL436" s="11">
        <v>0</v>
      </c>
      <c r="AM436" s="11">
        <v>0</v>
      </c>
      <c r="AN436" s="11">
        <v>0</v>
      </c>
      <c r="AO436" s="11">
        <v>1</v>
      </c>
      <c r="AP436" s="11">
        <v>0</v>
      </c>
      <c r="AQ436" s="11">
        <v>0</v>
      </c>
      <c r="AR436" s="11">
        <v>0</v>
      </c>
      <c r="AS436" s="11">
        <v>9</v>
      </c>
      <c r="AT436" s="11">
        <v>1</v>
      </c>
      <c r="AU436" s="11">
        <v>0</v>
      </c>
      <c r="AV436" s="11">
        <v>0</v>
      </c>
      <c r="AW436" s="11">
        <v>3</v>
      </c>
      <c r="AX436" s="11">
        <v>11</v>
      </c>
      <c r="AY436" s="11">
        <v>1</v>
      </c>
      <c r="AZ436" s="11">
        <v>0</v>
      </c>
    </row>
    <row r="437" spans="1:52" s="4" customFormat="1" ht="10.5">
      <c r="A437" s="9">
        <v>326</v>
      </c>
      <c r="B437" s="13" t="s">
        <v>416</v>
      </c>
      <c r="C437" s="12">
        <v>80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1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1</v>
      </c>
      <c r="T437" s="11">
        <v>0</v>
      </c>
      <c r="U437" s="11">
        <v>0</v>
      </c>
      <c r="V437" s="11">
        <v>1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1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11">
        <v>0</v>
      </c>
      <c r="AV437" s="11">
        <v>0</v>
      </c>
      <c r="AW437" s="11">
        <v>0</v>
      </c>
      <c r="AX437" s="11">
        <v>0</v>
      </c>
      <c r="AY437" s="11">
        <v>0</v>
      </c>
      <c r="AZ437" s="11">
        <v>0</v>
      </c>
    </row>
    <row r="438" spans="1:52" s="4" customFormat="1" ht="10.5">
      <c r="A438" s="9">
        <v>327</v>
      </c>
      <c r="B438" s="13" t="s">
        <v>417</v>
      </c>
      <c r="C438" s="12">
        <v>75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1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0</v>
      </c>
      <c r="AW438" s="11">
        <v>0</v>
      </c>
      <c r="AX438" s="11">
        <v>0</v>
      </c>
      <c r="AY438" s="11">
        <v>0</v>
      </c>
      <c r="AZ438" s="11">
        <v>0</v>
      </c>
    </row>
    <row r="439" spans="1:52" s="18" customFormat="1" ht="10.5">
      <c r="A439" s="14"/>
      <c r="B439" s="31" t="s">
        <v>418</v>
      </c>
      <c r="C439" s="17">
        <f>+C437+C438</f>
        <v>155</v>
      </c>
      <c r="D439" s="16">
        <f aca="true" t="shared" si="168" ref="D439:AI439">SUM(D436:D438)</f>
        <v>2</v>
      </c>
      <c r="E439" s="16">
        <f t="shared" si="168"/>
        <v>1</v>
      </c>
      <c r="F439" s="16">
        <f t="shared" si="168"/>
        <v>0</v>
      </c>
      <c r="G439" s="16">
        <f t="shared" si="168"/>
        <v>0</v>
      </c>
      <c r="H439" s="16">
        <f t="shared" si="168"/>
        <v>0</v>
      </c>
      <c r="I439" s="16">
        <f t="shared" si="168"/>
        <v>0</v>
      </c>
      <c r="J439" s="16">
        <f t="shared" si="168"/>
        <v>1</v>
      </c>
      <c r="K439" s="16">
        <f t="shared" si="168"/>
        <v>1</v>
      </c>
      <c r="L439" s="16">
        <f t="shared" si="168"/>
        <v>1</v>
      </c>
      <c r="M439" s="16">
        <f t="shared" si="168"/>
        <v>0</v>
      </c>
      <c r="N439" s="16">
        <f t="shared" si="168"/>
        <v>0</v>
      </c>
      <c r="O439" s="16">
        <f t="shared" si="168"/>
        <v>1</v>
      </c>
      <c r="P439" s="16">
        <f t="shared" si="168"/>
        <v>0</v>
      </c>
      <c r="Q439" s="16">
        <f t="shared" si="168"/>
        <v>0</v>
      </c>
      <c r="R439" s="16">
        <f t="shared" si="168"/>
        <v>0</v>
      </c>
      <c r="S439" s="16">
        <f t="shared" si="168"/>
        <v>1</v>
      </c>
      <c r="T439" s="16">
        <f t="shared" si="168"/>
        <v>0</v>
      </c>
      <c r="U439" s="16">
        <f t="shared" si="168"/>
        <v>1</v>
      </c>
      <c r="V439" s="16">
        <f t="shared" si="168"/>
        <v>3</v>
      </c>
      <c r="W439" s="16">
        <f t="shared" si="168"/>
        <v>1</v>
      </c>
      <c r="X439" s="16">
        <f t="shared" si="168"/>
        <v>1</v>
      </c>
      <c r="Y439" s="16">
        <f t="shared" si="168"/>
        <v>0</v>
      </c>
      <c r="Z439" s="16">
        <f t="shared" si="168"/>
        <v>0</v>
      </c>
      <c r="AA439" s="16">
        <f t="shared" si="168"/>
        <v>0</v>
      </c>
      <c r="AB439" s="16">
        <f t="shared" si="168"/>
        <v>1</v>
      </c>
      <c r="AC439" s="16">
        <f t="shared" si="168"/>
        <v>0</v>
      </c>
      <c r="AD439" s="16">
        <f t="shared" si="168"/>
        <v>2</v>
      </c>
      <c r="AE439" s="16">
        <f t="shared" si="168"/>
        <v>14</v>
      </c>
      <c r="AF439" s="16">
        <f t="shared" si="168"/>
        <v>0</v>
      </c>
      <c r="AG439" s="16">
        <f t="shared" si="168"/>
        <v>0</v>
      </c>
      <c r="AH439" s="16">
        <f t="shared" si="168"/>
        <v>0</v>
      </c>
      <c r="AI439" s="16">
        <f t="shared" si="168"/>
        <v>11</v>
      </c>
      <c r="AJ439" s="16">
        <f aca="true" t="shared" si="169" ref="AJ439:AZ439">SUM(AJ436:AJ438)</f>
        <v>0</v>
      </c>
      <c r="AK439" s="16">
        <f t="shared" si="169"/>
        <v>0</v>
      </c>
      <c r="AL439" s="16">
        <f t="shared" si="169"/>
        <v>0</v>
      </c>
      <c r="AM439" s="16">
        <f t="shared" si="169"/>
        <v>0</v>
      </c>
      <c r="AN439" s="16">
        <f t="shared" si="169"/>
        <v>0</v>
      </c>
      <c r="AO439" s="16">
        <f t="shared" si="169"/>
        <v>1</v>
      </c>
      <c r="AP439" s="16">
        <f t="shared" si="169"/>
        <v>0</v>
      </c>
      <c r="AQ439" s="16">
        <f t="shared" si="169"/>
        <v>0</v>
      </c>
      <c r="AR439" s="16">
        <f t="shared" si="169"/>
        <v>0</v>
      </c>
      <c r="AS439" s="16">
        <f t="shared" si="169"/>
        <v>9</v>
      </c>
      <c r="AT439" s="16">
        <f t="shared" si="169"/>
        <v>1</v>
      </c>
      <c r="AU439" s="16">
        <f t="shared" si="169"/>
        <v>0</v>
      </c>
      <c r="AV439" s="16">
        <f t="shared" si="169"/>
        <v>0</v>
      </c>
      <c r="AW439" s="16">
        <f t="shared" si="169"/>
        <v>3</v>
      </c>
      <c r="AX439" s="16">
        <f t="shared" si="169"/>
        <v>11</v>
      </c>
      <c r="AY439" s="16">
        <f t="shared" si="169"/>
        <v>1</v>
      </c>
      <c r="AZ439" s="16">
        <f t="shared" si="169"/>
        <v>0</v>
      </c>
    </row>
    <row r="440" spans="1:52" s="4" customFormat="1" ht="10.5">
      <c r="A440" s="9">
        <v>328</v>
      </c>
      <c r="B440" s="13" t="s">
        <v>419</v>
      </c>
      <c r="C440" s="12">
        <v>324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1</v>
      </c>
      <c r="K440" s="11">
        <v>0</v>
      </c>
      <c r="L440" s="11">
        <v>1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1</v>
      </c>
      <c r="T440" s="11">
        <v>0</v>
      </c>
      <c r="U440" s="11">
        <v>2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1</v>
      </c>
      <c r="AD440" s="11">
        <v>0</v>
      </c>
      <c r="AE440" s="11">
        <v>1</v>
      </c>
      <c r="AF440" s="11">
        <v>0</v>
      </c>
      <c r="AG440" s="11">
        <v>0</v>
      </c>
      <c r="AH440" s="11">
        <v>0</v>
      </c>
      <c r="AI440" s="11">
        <v>1</v>
      </c>
      <c r="AJ440" s="11">
        <v>0</v>
      </c>
      <c r="AK440" s="11">
        <v>0</v>
      </c>
      <c r="AL440" s="11">
        <v>0</v>
      </c>
      <c r="AM440" s="11">
        <v>2</v>
      </c>
      <c r="AN440" s="11">
        <v>1</v>
      </c>
      <c r="AO440" s="11">
        <v>0</v>
      </c>
      <c r="AP440" s="11">
        <v>1</v>
      </c>
      <c r="AQ440" s="11">
        <v>0</v>
      </c>
      <c r="AR440" s="11">
        <v>0</v>
      </c>
      <c r="AS440" s="11">
        <v>1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1</v>
      </c>
      <c r="AZ440" s="11">
        <v>0</v>
      </c>
    </row>
    <row r="441" spans="1:52" s="4" customFormat="1" ht="10.5">
      <c r="A441" s="9">
        <v>329</v>
      </c>
      <c r="B441" s="13" t="s">
        <v>420</v>
      </c>
      <c r="C441" s="12">
        <v>332</v>
      </c>
      <c r="D441" s="11">
        <v>3</v>
      </c>
      <c r="E441" s="11">
        <v>0</v>
      </c>
      <c r="F441" s="11">
        <v>1</v>
      </c>
      <c r="G441" s="11">
        <v>0</v>
      </c>
      <c r="H441" s="11">
        <v>0</v>
      </c>
      <c r="I441" s="11">
        <v>0</v>
      </c>
      <c r="J441" s="11">
        <v>0</v>
      </c>
      <c r="K441" s="11">
        <v>1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3</v>
      </c>
      <c r="T441" s="11">
        <v>0</v>
      </c>
      <c r="U441" s="11">
        <v>3</v>
      </c>
      <c r="V441" s="11">
        <v>0</v>
      </c>
      <c r="W441" s="11">
        <v>0</v>
      </c>
      <c r="X441" s="11">
        <v>1</v>
      </c>
      <c r="Y441" s="11">
        <v>2</v>
      </c>
      <c r="Z441" s="11">
        <v>2</v>
      </c>
      <c r="AA441" s="11">
        <v>0</v>
      </c>
      <c r="AB441" s="11">
        <v>1</v>
      </c>
      <c r="AC441" s="11">
        <v>3</v>
      </c>
      <c r="AD441" s="11">
        <v>0</v>
      </c>
      <c r="AE441" s="11">
        <v>1</v>
      </c>
      <c r="AF441" s="11">
        <v>0</v>
      </c>
      <c r="AG441" s="11">
        <v>0</v>
      </c>
      <c r="AH441" s="11">
        <v>0</v>
      </c>
      <c r="AI441" s="11">
        <v>0</v>
      </c>
      <c r="AJ441" s="11">
        <v>0</v>
      </c>
      <c r="AK441" s="11">
        <v>0</v>
      </c>
      <c r="AL441" s="11">
        <v>0</v>
      </c>
      <c r="AM441" s="11">
        <v>0</v>
      </c>
      <c r="AN441" s="11">
        <v>6</v>
      </c>
      <c r="AO441" s="11">
        <v>2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11">
        <v>0</v>
      </c>
      <c r="AV441" s="11">
        <v>0</v>
      </c>
      <c r="AW441" s="11">
        <v>2</v>
      </c>
      <c r="AX441" s="11">
        <v>0</v>
      </c>
      <c r="AY441" s="11">
        <v>0</v>
      </c>
      <c r="AZ441" s="11">
        <v>0</v>
      </c>
    </row>
    <row r="442" spans="1:52" s="4" customFormat="1" ht="10.5">
      <c r="A442" s="9">
        <v>330</v>
      </c>
      <c r="B442" s="13" t="s">
        <v>421</v>
      </c>
      <c r="C442" s="12">
        <v>342</v>
      </c>
      <c r="D442" s="11">
        <v>1</v>
      </c>
      <c r="E442" s="11">
        <v>0</v>
      </c>
      <c r="F442" s="11">
        <v>1</v>
      </c>
      <c r="G442" s="11">
        <v>1</v>
      </c>
      <c r="H442" s="11">
        <v>0</v>
      </c>
      <c r="I442" s="11">
        <v>0</v>
      </c>
      <c r="J442" s="11">
        <v>0</v>
      </c>
      <c r="K442" s="11">
        <v>1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1</v>
      </c>
      <c r="S442" s="11">
        <v>8</v>
      </c>
      <c r="T442" s="11">
        <v>0</v>
      </c>
      <c r="U442" s="11">
        <v>0</v>
      </c>
      <c r="V442" s="11">
        <v>1</v>
      </c>
      <c r="W442" s="11">
        <v>2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7</v>
      </c>
      <c r="AD442" s="11">
        <v>0</v>
      </c>
      <c r="AE442" s="11">
        <v>3</v>
      </c>
      <c r="AF442" s="11">
        <v>0</v>
      </c>
      <c r="AG442" s="11">
        <v>0</v>
      </c>
      <c r="AH442" s="11">
        <v>1</v>
      </c>
      <c r="AI442" s="11">
        <v>0</v>
      </c>
      <c r="AJ442" s="11">
        <v>0</v>
      </c>
      <c r="AK442" s="11">
        <v>0</v>
      </c>
      <c r="AL442" s="11">
        <v>0</v>
      </c>
      <c r="AM442" s="11">
        <v>1</v>
      </c>
      <c r="AN442" s="11">
        <v>7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11">
        <v>0</v>
      </c>
      <c r="AV442" s="11">
        <v>0</v>
      </c>
      <c r="AW442" s="11">
        <v>0</v>
      </c>
      <c r="AX442" s="11">
        <v>2</v>
      </c>
      <c r="AY442" s="11">
        <v>0</v>
      </c>
      <c r="AZ442" s="11">
        <v>1</v>
      </c>
    </row>
    <row r="443" spans="1:52" s="18" customFormat="1" ht="10.5">
      <c r="A443" s="14"/>
      <c r="B443" s="31" t="s">
        <v>422</v>
      </c>
      <c r="C443" s="17">
        <f>+C440+C441+C442</f>
        <v>998</v>
      </c>
      <c r="D443" s="16">
        <f aca="true" t="shared" si="170" ref="D443:AI443">SUM(D440:D442)</f>
        <v>4</v>
      </c>
      <c r="E443" s="16">
        <f t="shared" si="170"/>
        <v>0</v>
      </c>
      <c r="F443" s="16">
        <f t="shared" si="170"/>
        <v>2</v>
      </c>
      <c r="G443" s="16">
        <f t="shared" si="170"/>
        <v>1</v>
      </c>
      <c r="H443" s="16">
        <f t="shared" si="170"/>
        <v>0</v>
      </c>
      <c r="I443" s="16">
        <f t="shared" si="170"/>
        <v>0</v>
      </c>
      <c r="J443" s="16">
        <f t="shared" si="170"/>
        <v>1</v>
      </c>
      <c r="K443" s="16">
        <f t="shared" si="170"/>
        <v>2</v>
      </c>
      <c r="L443" s="16">
        <f t="shared" si="170"/>
        <v>1</v>
      </c>
      <c r="M443" s="16">
        <f t="shared" si="170"/>
        <v>0</v>
      </c>
      <c r="N443" s="16">
        <f t="shared" si="170"/>
        <v>0</v>
      </c>
      <c r="O443" s="16">
        <f t="shared" si="170"/>
        <v>0</v>
      </c>
      <c r="P443" s="16">
        <f t="shared" si="170"/>
        <v>0</v>
      </c>
      <c r="Q443" s="16">
        <f t="shared" si="170"/>
        <v>0</v>
      </c>
      <c r="R443" s="16">
        <f t="shared" si="170"/>
        <v>1</v>
      </c>
      <c r="S443" s="16">
        <f t="shared" si="170"/>
        <v>12</v>
      </c>
      <c r="T443" s="16">
        <f t="shared" si="170"/>
        <v>0</v>
      </c>
      <c r="U443" s="16">
        <f t="shared" si="170"/>
        <v>5</v>
      </c>
      <c r="V443" s="16">
        <f t="shared" si="170"/>
        <v>1</v>
      </c>
      <c r="W443" s="16">
        <f t="shared" si="170"/>
        <v>2</v>
      </c>
      <c r="X443" s="16">
        <f t="shared" si="170"/>
        <v>1</v>
      </c>
      <c r="Y443" s="16">
        <f t="shared" si="170"/>
        <v>2</v>
      </c>
      <c r="Z443" s="16">
        <f t="shared" si="170"/>
        <v>2</v>
      </c>
      <c r="AA443" s="16">
        <f t="shared" si="170"/>
        <v>0</v>
      </c>
      <c r="AB443" s="16">
        <f t="shared" si="170"/>
        <v>1</v>
      </c>
      <c r="AC443" s="16">
        <f t="shared" si="170"/>
        <v>11</v>
      </c>
      <c r="AD443" s="16">
        <f t="shared" si="170"/>
        <v>0</v>
      </c>
      <c r="AE443" s="16">
        <f t="shared" si="170"/>
        <v>5</v>
      </c>
      <c r="AF443" s="16">
        <f t="shared" si="170"/>
        <v>0</v>
      </c>
      <c r="AG443" s="16">
        <f t="shared" si="170"/>
        <v>0</v>
      </c>
      <c r="AH443" s="16">
        <f t="shared" si="170"/>
        <v>1</v>
      </c>
      <c r="AI443" s="16">
        <f t="shared" si="170"/>
        <v>1</v>
      </c>
      <c r="AJ443" s="16">
        <f aca="true" t="shared" si="171" ref="AJ443:AZ443">SUM(AJ440:AJ442)</f>
        <v>0</v>
      </c>
      <c r="AK443" s="16">
        <f t="shared" si="171"/>
        <v>0</v>
      </c>
      <c r="AL443" s="16">
        <f t="shared" si="171"/>
        <v>0</v>
      </c>
      <c r="AM443" s="16">
        <f t="shared" si="171"/>
        <v>3</v>
      </c>
      <c r="AN443" s="16">
        <f t="shared" si="171"/>
        <v>14</v>
      </c>
      <c r="AO443" s="16">
        <f t="shared" si="171"/>
        <v>2</v>
      </c>
      <c r="AP443" s="16">
        <f t="shared" si="171"/>
        <v>1</v>
      </c>
      <c r="AQ443" s="16">
        <f t="shared" si="171"/>
        <v>0</v>
      </c>
      <c r="AR443" s="16">
        <f t="shared" si="171"/>
        <v>0</v>
      </c>
      <c r="AS443" s="16">
        <f t="shared" si="171"/>
        <v>1</v>
      </c>
      <c r="AT443" s="16">
        <f t="shared" si="171"/>
        <v>0</v>
      </c>
      <c r="AU443" s="16">
        <f t="shared" si="171"/>
        <v>0</v>
      </c>
      <c r="AV443" s="16">
        <f t="shared" si="171"/>
        <v>0</v>
      </c>
      <c r="AW443" s="16">
        <f t="shared" si="171"/>
        <v>2</v>
      </c>
      <c r="AX443" s="16">
        <f t="shared" si="171"/>
        <v>2</v>
      </c>
      <c r="AY443" s="16">
        <f t="shared" si="171"/>
        <v>1</v>
      </c>
      <c r="AZ443" s="16">
        <f t="shared" si="171"/>
        <v>1</v>
      </c>
    </row>
    <row r="444" spans="1:52" s="4" customFormat="1" ht="10.5">
      <c r="A444" s="9">
        <v>331</v>
      </c>
      <c r="B444" s="13" t="s">
        <v>423</v>
      </c>
      <c r="C444" s="12">
        <v>279</v>
      </c>
      <c r="D444" s="11">
        <v>1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1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  <c r="AD444" s="11">
        <v>1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3</v>
      </c>
      <c r="AT444" s="11">
        <v>0</v>
      </c>
      <c r="AU444" s="11">
        <v>0</v>
      </c>
      <c r="AV444" s="11">
        <v>0</v>
      </c>
      <c r="AW444" s="11">
        <v>0</v>
      </c>
      <c r="AX444" s="11">
        <v>0</v>
      </c>
      <c r="AY444" s="11">
        <v>0</v>
      </c>
      <c r="AZ444" s="11">
        <v>0</v>
      </c>
    </row>
    <row r="445" spans="1:52" s="4" customFormat="1" ht="10.5">
      <c r="A445" s="9">
        <v>332</v>
      </c>
      <c r="B445" s="13" t="s">
        <v>424</v>
      </c>
      <c r="C445" s="12">
        <v>394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1</v>
      </c>
      <c r="W445" s="11">
        <v>0</v>
      </c>
      <c r="X445" s="11">
        <v>0</v>
      </c>
      <c r="Y445" s="11">
        <v>0</v>
      </c>
      <c r="Z445" s="11">
        <v>1</v>
      </c>
      <c r="AA445" s="11">
        <v>0</v>
      </c>
      <c r="AB445" s="11">
        <v>0</v>
      </c>
      <c r="AC445" s="11">
        <v>0</v>
      </c>
      <c r="AD445" s="11">
        <v>0</v>
      </c>
      <c r="AE445" s="11">
        <v>1</v>
      </c>
      <c r="AF445" s="11">
        <v>2</v>
      </c>
      <c r="AG445" s="11">
        <v>0</v>
      </c>
      <c r="AH445" s="11">
        <v>0</v>
      </c>
      <c r="AI445" s="11">
        <v>1</v>
      </c>
      <c r="AJ445" s="11">
        <v>0</v>
      </c>
      <c r="AK445" s="11">
        <v>0</v>
      </c>
      <c r="AL445" s="11">
        <v>1</v>
      </c>
      <c r="AM445" s="11">
        <v>1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1</v>
      </c>
      <c r="AT445" s="11">
        <v>0</v>
      </c>
      <c r="AU445" s="11">
        <v>0</v>
      </c>
      <c r="AV445" s="11">
        <v>0</v>
      </c>
      <c r="AW445" s="11">
        <v>1</v>
      </c>
      <c r="AX445" s="11">
        <v>1</v>
      </c>
      <c r="AY445" s="11">
        <v>0</v>
      </c>
      <c r="AZ445" s="11">
        <v>0</v>
      </c>
    </row>
    <row r="446" spans="1:52" s="4" customFormat="1" ht="10.5">
      <c r="A446" s="9">
        <v>333</v>
      </c>
      <c r="B446" s="13" t="s">
        <v>425</v>
      </c>
      <c r="C446" s="12">
        <v>391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1</v>
      </c>
      <c r="J446" s="11">
        <v>0</v>
      </c>
      <c r="K446" s="11">
        <v>1</v>
      </c>
      <c r="L446" s="11">
        <v>1</v>
      </c>
      <c r="M446" s="11">
        <v>0</v>
      </c>
      <c r="N446" s="11">
        <v>0</v>
      </c>
      <c r="O446" s="11">
        <v>0</v>
      </c>
      <c r="P446" s="11">
        <v>0</v>
      </c>
      <c r="Q446" s="11">
        <v>1</v>
      </c>
      <c r="R446" s="11">
        <v>1</v>
      </c>
      <c r="S446" s="11">
        <v>0</v>
      </c>
      <c r="T446" s="11">
        <v>0</v>
      </c>
      <c r="U446" s="11">
        <v>0</v>
      </c>
      <c r="V446" s="11">
        <v>1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1</v>
      </c>
      <c r="AF446" s="11">
        <v>0</v>
      </c>
      <c r="AG446" s="11">
        <v>0</v>
      </c>
      <c r="AH446" s="11">
        <v>0</v>
      </c>
      <c r="AI446" s="11">
        <v>3</v>
      </c>
      <c r="AJ446" s="11">
        <v>0</v>
      </c>
      <c r="AK446" s="11">
        <v>0</v>
      </c>
      <c r="AL446" s="11">
        <v>0</v>
      </c>
      <c r="AM446" s="11">
        <v>2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11">
        <v>0</v>
      </c>
      <c r="AV446" s="11">
        <v>0</v>
      </c>
      <c r="AW446" s="11">
        <v>3</v>
      </c>
      <c r="AX446" s="11">
        <v>0</v>
      </c>
      <c r="AY446" s="11">
        <v>0</v>
      </c>
      <c r="AZ446" s="11">
        <v>0</v>
      </c>
    </row>
    <row r="447" spans="1:52" s="18" customFormat="1" ht="10.5">
      <c r="A447" s="14"/>
      <c r="B447" s="31" t="s">
        <v>426</v>
      </c>
      <c r="C447" s="17">
        <f>+C445+C446</f>
        <v>785</v>
      </c>
      <c r="D447" s="16">
        <f aca="true" t="shared" si="172" ref="D447:AI447">SUM(D444:D446)</f>
        <v>1</v>
      </c>
      <c r="E447" s="16">
        <f t="shared" si="172"/>
        <v>0</v>
      </c>
      <c r="F447" s="16">
        <f t="shared" si="172"/>
        <v>0</v>
      </c>
      <c r="G447" s="16">
        <f t="shared" si="172"/>
        <v>0</v>
      </c>
      <c r="H447" s="16">
        <f t="shared" si="172"/>
        <v>0</v>
      </c>
      <c r="I447" s="16">
        <f t="shared" si="172"/>
        <v>1</v>
      </c>
      <c r="J447" s="16">
        <f t="shared" si="172"/>
        <v>0</v>
      </c>
      <c r="K447" s="16">
        <f t="shared" si="172"/>
        <v>1</v>
      </c>
      <c r="L447" s="16">
        <f t="shared" si="172"/>
        <v>1</v>
      </c>
      <c r="M447" s="16">
        <f t="shared" si="172"/>
        <v>0</v>
      </c>
      <c r="N447" s="16">
        <f t="shared" si="172"/>
        <v>0</v>
      </c>
      <c r="O447" s="16">
        <f t="shared" si="172"/>
        <v>0</v>
      </c>
      <c r="P447" s="16">
        <f t="shared" si="172"/>
        <v>0</v>
      </c>
      <c r="Q447" s="16">
        <f t="shared" si="172"/>
        <v>1</v>
      </c>
      <c r="R447" s="16">
        <f t="shared" si="172"/>
        <v>1</v>
      </c>
      <c r="S447" s="16">
        <f t="shared" si="172"/>
        <v>0</v>
      </c>
      <c r="T447" s="16">
        <f t="shared" si="172"/>
        <v>0</v>
      </c>
      <c r="U447" s="16">
        <f t="shared" si="172"/>
        <v>0</v>
      </c>
      <c r="V447" s="16">
        <f t="shared" si="172"/>
        <v>2</v>
      </c>
      <c r="W447" s="16">
        <f t="shared" si="172"/>
        <v>0</v>
      </c>
      <c r="X447" s="16">
        <f t="shared" si="172"/>
        <v>1</v>
      </c>
      <c r="Y447" s="16">
        <f t="shared" si="172"/>
        <v>0</v>
      </c>
      <c r="Z447" s="16">
        <f t="shared" si="172"/>
        <v>1</v>
      </c>
      <c r="AA447" s="16">
        <f t="shared" si="172"/>
        <v>0</v>
      </c>
      <c r="AB447" s="16">
        <f t="shared" si="172"/>
        <v>0</v>
      </c>
      <c r="AC447" s="16">
        <f t="shared" si="172"/>
        <v>0</v>
      </c>
      <c r="AD447" s="16">
        <f t="shared" si="172"/>
        <v>1</v>
      </c>
      <c r="AE447" s="16">
        <f t="shared" si="172"/>
        <v>2</v>
      </c>
      <c r="AF447" s="16">
        <f t="shared" si="172"/>
        <v>2</v>
      </c>
      <c r="AG447" s="16">
        <f t="shared" si="172"/>
        <v>0</v>
      </c>
      <c r="AH447" s="16">
        <f t="shared" si="172"/>
        <v>0</v>
      </c>
      <c r="AI447" s="16">
        <f t="shared" si="172"/>
        <v>4</v>
      </c>
      <c r="AJ447" s="16">
        <f aca="true" t="shared" si="173" ref="AJ447:AZ447">SUM(AJ444:AJ446)</f>
        <v>0</v>
      </c>
      <c r="AK447" s="16">
        <f t="shared" si="173"/>
        <v>0</v>
      </c>
      <c r="AL447" s="16">
        <f t="shared" si="173"/>
        <v>1</v>
      </c>
      <c r="AM447" s="16">
        <f t="shared" si="173"/>
        <v>3</v>
      </c>
      <c r="AN447" s="16">
        <f t="shared" si="173"/>
        <v>0</v>
      </c>
      <c r="AO447" s="16">
        <f t="shared" si="173"/>
        <v>0</v>
      </c>
      <c r="AP447" s="16">
        <f t="shared" si="173"/>
        <v>0</v>
      </c>
      <c r="AQ447" s="16">
        <f t="shared" si="173"/>
        <v>0</v>
      </c>
      <c r="AR447" s="16">
        <f t="shared" si="173"/>
        <v>0</v>
      </c>
      <c r="AS447" s="16">
        <f t="shared" si="173"/>
        <v>4</v>
      </c>
      <c r="AT447" s="16">
        <f t="shared" si="173"/>
        <v>0</v>
      </c>
      <c r="AU447" s="16">
        <f t="shared" si="173"/>
        <v>0</v>
      </c>
      <c r="AV447" s="16">
        <f t="shared" si="173"/>
        <v>0</v>
      </c>
      <c r="AW447" s="16">
        <f t="shared" si="173"/>
        <v>4</v>
      </c>
      <c r="AX447" s="16">
        <f t="shared" si="173"/>
        <v>1</v>
      </c>
      <c r="AY447" s="16">
        <f t="shared" si="173"/>
        <v>0</v>
      </c>
      <c r="AZ447" s="16">
        <f t="shared" si="173"/>
        <v>0</v>
      </c>
    </row>
    <row r="448" spans="1:52" s="8" customFormat="1" ht="10.5">
      <c r="A448" s="19"/>
      <c r="B448" s="30" t="s">
        <v>427</v>
      </c>
      <c r="C448" s="22">
        <f>+C420+C421+C424+C425+C428+C429+C432+C435+C436+C439+C443+C444+C447</f>
        <v>10358</v>
      </c>
      <c r="D448" s="21">
        <f aca="true" t="shared" si="174" ref="D448:AI448">SUM(D447,D443,D439,D435,D432,D428,D424,D420)</f>
        <v>22</v>
      </c>
      <c r="E448" s="21">
        <f t="shared" si="174"/>
        <v>5</v>
      </c>
      <c r="F448" s="21">
        <f t="shared" si="174"/>
        <v>5</v>
      </c>
      <c r="G448" s="21">
        <f t="shared" si="174"/>
        <v>3</v>
      </c>
      <c r="H448" s="21">
        <f t="shared" si="174"/>
        <v>7</v>
      </c>
      <c r="I448" s="21">
        <f t="shared" si="174"/>
        <v>6</v>
      </c>
      <c r="J448" s="21">
        <f t="shared" si="174"/>
        <v>8</v>
      </c>
      <c r="K448" s="21">
        <f t="shared" si="174"/>
        <v>13</v>
      </c>
      <c r="L448" s="21">
        <f t="shared" si="174"/>
        <v>9</v>
      </c>
      <c r="M448" s="21">
        <f t="shared" si="174"/>
        <v>6</v>
      </c>
      <c r="N448" s="21">
        <f t="shared" si="174"/>
        <v>5</v>
      </c>
      <c r="O448" s="21">
        <f t="shared" si="174"/>
        <v>7</v>
      </c>
      <c r="P448" s="21">
        <f t="shared" si="174"/>
        <v>4</v>
      </c>
      <c r="Q448" s="21">
        <f t="shared" si="174"/>
        <v>9</v>
      </c>
      <c r="R448" s="21">
        <f t="shared" si="174"/>
        <v>6</v>
      </c>
      <c r="S448" s="21">
        <f t="shared" si="174"/>
        <v>32</v>
      </c>
      <c r="T448" s="21">
        <f t="shared" si="174"/>
        <v>1</v>
      </c>
      <c r="U448" s="21">
        <f t="shared" si="174"/>
        <v>19</v>
      </c>
      <c r="V448" s="21">
        <f t="shared" si="174"/>
        <v>27</v>
      </c>
      <c r="W448" s="21">
        <f t="shared" si="174"/>
        <v>6</v>
      </c>
      <c r="X448" s="21">
        <f t="shared" si="174"/>
        <v>10</v>
      </c>
      <c r="Y448" s="21">
        <f t="shared" si="174"/>
        <v>4</v>
      </c>
      <c r="Z448" s="21">
        <f t="shared" si="174"/>
        <v>11</v>
      </c>
      <c r="AA448" s="21">
        <f t="shared" si="174"/>
        <v>4</v>
      </c>
      <c r="AB448" s="21">
        <f t="shared" si="174"/>
        <v>5</v>
      </c>
      <c r="AC448" s="21">
        <f t="shared" si="174"/>
        <v>17</v>
      </c>
      <c r="AD448" s="21">
        <f t="shared" si="174"/>
        <v>5</v>
      </c>
      <c r="AE448" s="21">
        <f t="shared" si="174"/>
        <v>69</v>
      </c>
      <c r="AF448" s="21">
        <f t="shared" si="174"/>
        <v>12</v>
      </c>
      <c r="AG448" s="21">
        <f t="shared" si="174"/>
        <v>8</v>
      </c>
      <c r="AH448" s="21">
        <f t="shared" si="174"/>
        <v>7</v>
      </c>
      <c r="AI448" s="21">
        <f t="shared" si="174"/>
        <v>145</v>
      </c>
      <c r="AJ448" s="21">
        <f aca="true" t="shared" si="175" ref="AJ448:AZ448">SUM(AJ447,AJ443,AJ439,AJ435,AJ432,AJ428,AJ424,AJ420)</f>
        <v>7</v>
      </c>
      <c r="AK448" s="21">
        <f t="shared" si="175"/>
        <v>3</v>
      </c>
      <c r="AL448" s="21">
        <f t="shared" si="175"/>
        <v>3</v>
      </c>
      <c r="AM448" s="21">
        <f t="shared" si="175"/>
        <v>22</v>
      </c>
      <c r="AN448" s="21">
        <f t="shared" si="175"/>
        <v>25</v>
      </c>
      <c r="AO448" s="21">
        <f t="shared" si="175"/>
        <v>18</v>
      </c>
      <c r="AP448" s="21">
        <f t="shared" si="175"/>
        <v>5</v>
      </c>
      <c r="AQ448" s="21">
        <f t="shared" si="175"/>
        <v>2</v>
      </c>
      <c r="AR448" s="21">
        <f t="shared" si="175"/>
        <v>1</v>
      </c>
      <c r="AS448" s="21">
        <f t="shared" si="175"/>
        <v>71</v>
      </c>
      <c r="AT448" s="21">
        <f t="shared" si="175"/>
        <v>10</v>
      </c>
      <c r="AU448" s="21">
        <f t="shared" si="175"/>
        <v>11</v>
      </c>
      <c r="AV448" s="21">
        <f t="shared" si="175"/>
        <v>2</v>
      </c>
      <c r="AW448" s="21">
        <f t="shared" si="175"/>
        <v>24</v>
      </c>
      <c r="AX448" s="21">
        <f t="shared" si="175"/>
        <v>78</v>
      </c>
      <c r="AY448" s="21">
        <f t="shared" si="175"/>
        <v>2</v>
      </c>
      <c r="AZ448" s="21">
        <f t="shared" si="175"/>
        <v>3</v>
      </c>
    </row>
    <row r="449" spans="1:52" s="4" customFormat="1" ht="10.5">
      <c r="A449" s="23"/>
      <c r="B449" s="32"/>
      <c r="C449" s="2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1:52" s="4" customFormat="1" ht="10.5">
      <c r="A450" s="9">
        <v>334</v>
      </c>
      <c r="B450" s="13" t="s">
        <v>428</v>
      </c>
      <c r="C450" s="12">
        <v>323</v>
      </c>
      <c r="D450" s="11">
        <v>0</v>
      </c>
      <c r="E450" s="11">
        <v>0</v>
      </c>
      <c r="F450" s="11">
        <v>1</v>
      </c>
      <c r="G450" s="11">
        <v>1</v>
      </c>
      <c r="H450" s="11">
        <v>0</v>
      </c>
      <c r="I450" s="11">
        <v>0</v>
      </c>
      <c r="J450" s="11">
        <v>0</v>
      </c>
      <c r="K450" s="11">
        <v>0</v>
      </c>
      <c r="L450" s="11">
        <v>1</v>
      </c>
      <c r="M450" s="11">
        <v>1</v>
      </c>
      <c r="N450" s="11">
        <v>1</v>
      </c>
      <c r="O450" s="11">
        <v>3</v>
      </c>
      <c r="P450" s="11">
        <v>0</v>
      </c>
      <c r="Q450" s="11">
        <v>2</v>
      </c>
      <c r="R450" s="11">
        <v>1</v>
      </c>
      <c r="S450" s="11">
        <v>0</v>
      </c>
      <c r="T450" s="11">
        <v>2</v>
      </c>
      <c r="U450" s="11">
        <v>0</v>
      </c>
      <c r="V450" s="11">
        <v>4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7</v>
      </c>
      <c r="AO450" s="11">
        <v>8</v>
      </c>
      <c r="AP450" s="11">
        <v>1</v>
      </c>
      <c r="AQ450" s="11">
        <v>0</v>
      </c>
      <c r="AR450" s="11">
        <v>0</v>
      </c>
      <c r="AS450" s="11">
        <v>3</v>
      </c>
      <c r="AT450" s="11">
        <v>0</v>
      </c>
      <c r="AU450" s="11">
        <v>0</v>
      </c>
      <c r="AV450" s="11">
        <v>1</v>
      </c>
      <c r="AW450" s="11">
        <v>11</v>
      </c>
      <c r="AX450" s="11">
        <v>1</v>
      </c>
      <c r="AY450" s="11">
        <v>0</v>
      </c>
      <c r="AZ450" s="11">
        <v>1</v>
      </c>
    </row>
    <row r="451" spans="1:52" s="4" customFormat="1" ht="10.5">
      <c r="A451" s="9">
        <v>335</v>
      </c>
      <c r="B451" s="13" t="s">
        <v>429</v>
      </c>
      <c r="C451" s="12">
        <v>370</v>
      </c>
      <c r="D451" s="11">
        <v>3</v>
      </c>
      <c r="E451" s="11">
        <v>1</v>
      </c>
      <c r="F451" s="11">
        <v>2</v>
      </c>
      <c r="G451" s="11">
        <v>2</v>
      </c>
      <c r="H451" s="11">
        <v>1</v>
      </c>
      <c r="I451" s="11">
        <v>1</v>
      </c>
      <c r="J451" s="11">
        <v>2</v>
      </c>
      <c r="K451" s="11">
        <v>1</v>
      </c>
      <c r="L451" s="11">
        <v>2</v>
      </c>
      <c r="M451" s="11">
        <v>3</v>
      </c>
      <c r="N451" s="11">
        <v>0</v>
      </c>
      <c r="O451" s="11">
        <v>0</v>
      </c>
      <c r="P451" s="11">
        <v>0</v>
      </c>
      <c r="Q451" s="11">
        <v>2</v>
      </c>
      <c r="R451" s="11">
        <v>0</v>
      </c>
      <c r="S451" s="11">
        <v>1</v>
      </c>
      <c r="T451" s="11">
        <v>0</v>
      </c>
      <c r="U451" s="11">
        <v>2</v>
      </c>
      <c r="V451" s="11">
        <v>1</v>
      </c>
      <c r="W451" s="11">
        <v>0</v>
      </c>
      <c r="X451" s="11">
        <v>1</v>
      </c>
      <c r="Y451" s="11">
        <v>0</v>
      </c>
      <c r="Z451" s="11">
        <v>1</v>
      </c>
      <c r="AA451" s="11">
        <v>0</v>
      </c>
      <c r="AB451" s="11">
        <v>1</v>
      </c>
      <c r="AC451" s="11">
        <v>0</v>
      </c>
      <c r="AD451" s="11">
        <v>0</v>
      </c>
      <c r="AE451" s="11">
        <v>3</v>
      </c>
      <c r="AF451" s="11">
        <v>0</v>
      </c>
      <c r="AG451" s="11">
        <v>0</v>
      </c>
      <c r="AH451" s="11">
        <v>0</v>
      </c>
      <c r="AI451" s="11">
        <v>4</v>
      </c>
      <c r="AJ451" s="11">
        <v>0</v>
      </c>
      <c r="AK451" s="11">
        <v>0</v>
      </c>
      <c r="AL451" s="11">
        <v>0</v>
      </c>
      <c r="AM451" s="11">
        <v>0</v>
      </c>
      <c r="AN451" s="11">
        <v>17</v>
      </c>
      <c r="AO451" s="11">
        <v>15</v>
      </c>
      <c r="AP451" s="11">
        <v>0</v>
      </c>
      <c r="AQ451" s="11">
        <v>0</v>
      </c>
      <c r="AR451" s="11">
        <v>1</v>
      </c>
      <c r="AS451" s="11">
        <v>1</v>
      </c>
      <c r="AT451" s="11">
        <v>0</v>
      </c>
      <c r="AU451" s="11">
        <v>0</v>
      </c>
      <c r="AV451" s="11">
        <v>0</v>
      </c>
      <c r="AW451" s="11">
        <v>20</v>
      </c>
      <c r="AX451" s="11">
        <v>5</v>
      </c>
      <c r="AY451" s="11">
        <v>0</v>
      </c>
      <c r="AZ451" s="11">
        <v>3</v>
      </c>
    </row>
    <row r="452" spans="1:52" s="4" customFormat="1" ht="10.5">
      <c r="A452" s="9">
        <v>336</v>
      </c>
      <c r="B452" s="13" t="s">
        <v>430</v>
      </c>
      <c r="C452" s="12">
        <v>338</v>
      </c>
      <c r="D452" s="11">
        <v>1</v>
      </c>
      <c r="E452" s="11">
        <v>1</v>
      </c>
      <c r="F452" s="11">
        <v>1</v>
      </c>
      <c r="G452" s="11">
        <v>0</v>
      </c>
      <c r="H452" s="11">
        <v>1</v>
      </c>
      <c r="I452" s="11">
        <v>0</v>
      </c>
      <c r="J452" s="11">
        <v>0</v>
      </c>
      <c r="K452" s="11">
        <v>1</v>
      </c>
      <c r="L452" s="11">
        <v>0</v>
      </c>
      <c r="M452" s="11">
        <v>1</v>
      </c>
      <c r="N452" s="11">
        <v>0</v>
      </c>
      <c r="O452" s="11">
        <v>1</v>
      </c>
      <c r="P452" s="11">
        <v>1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1</v>
      </c>
      <c r="Z452" s="11">
        <v>1</v>
      </c>
      <c r="AA452" s="11">
        <v>2</v>
      </c>
      <c r="AB452" s="11">
        <v>1</v>
      </c>
      <c r="AC452" s="11">
        <v>0</v>
      </c>
      <c r="AD452" s="11">
        <v>1</v>
      </c>
      <c r="AE452" s="11">
        <v>3</v>
      </c>
      <c r="AF452" s="11">
        <v>1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2</v>
      </c>
      <c r="AN452" s="11">
        <v>13</v>
      </c>
      <c r="AO452" s="11">
        <v>15</v>
      </c>
      <c r="AP452" s="11">
        <v>2</v>
      </c>
      <c r="AQ452" s="11">
        <v>0</v>
      </c>
      <c r="AR452" s="11">
        <v>1</v>
      </c>
      <c r="AS452" s="11">
        <v>3</v>
      </c>
      <c r="AT452" s="11">
        <v>0</v>
      </c>
      <c r="AU452" s="11">
        <v>0</v>
      </c>
      <c r="AV452" s="11">
        <v>0</v>
      </c>
      <c r="AW452" s="11">
        <v>20</v>
      </c>
      <c r="AX452" s="11">
        <v>3</v>
      </c>
      <c r="AY452" s="11">
        <v>0</v>
      </c>
      <c r="AZ452" s="11">
        <v>0</v>
      </c>
    </row>
    <row r="453" spans="1:52" s="4" customFormat="1" ht="10.5">
      <c r="A453" s="9">
        <v>337</v>
      </c>
      <c r="B453" s="13" t="s">
        <v>431</v>
      </c>
      <c r="C453" s="12">
        <v>331</v>
      </c>
      <c r="D453" s="11">
        <v>1</v>
      </c>
      <c r="E453" s="11">
        <v>0</v>
      </c>
      <c r="F453" s="11">
        <v>2</v>
      </c>
      <c r="G453" s="11">
        <v>0</v>
      </c>
      <c r="H453" s="11">
        <v>0</v>
      </c>
      <c r="I453" s="11">
        <v>2</v>
      </c>
      <c r="J453" s="11">
        <v>1</v>
      </c>
      <c r="K453" s="11">
        <v>3</v>
      </c>
      <c r="L453" s="11">
        <v>3</v>
      </c>
      <c r="M453" s="11">
        <v>2</v>
      </c>
      <c r="N453" s="11">
        <v>1</v>
      </c>
      <c r="O453" s="11">
        <v>1</v>
      </c>
      <c r="P453" s="11">
        <v>2</v>
      </c>
      <c r="Q453" s="11">
        <v>0</v>
      </c>
      <c r="R453" s="11">
        <v>0</v>
      </c>
      <c r="S453" s="11">
        <v>2</v>
      </c>
      <c r="T453" s="11">
        <v>2</v>
      </c>
      <c r="U453" s="11">
        <v>1</v>
      </c>
      <c r="V453" s="11">
        <v>0</v>
      </c>
      <c r="W453" s="11">
        <v>1</v>
      </c>
      <c r="X453" s="11">
        <v>2</v>
      </c>
      <c r="Y453" s="11">
        <v>0</v>
      </c>
      <c r="Z453" s="11">
        <v>3</v>
      </c>
      <c r="AA453" s="11">
        <v>1</v>
      </c>
      <c r="AB453" s="11">
        <v>0</v>
      </c>
      <c r="AC453" s="11">
        <v>0</v>
      </c>
      <c r="AD453" s="11">
        <v>0</v>
      </c>
      <c r="AE453" s="11">
        <v>3</v>
      </c>
      <c r="AF453" s="11">
        <v>0</v>
      </c>
      <c r="AG453" s="11">
        <v>0</v>
      </c>
      <c r="AH453" s="11">
        <v>0</v>
      </c>
      <c r="AI453" s="11">
        <v>1</v>
      </c>
      <c r="AJ453" s="11">
        <v>2</v>
      </c>
      <c r="AK453" s="11">
        <v>0</v>
      </c>
      <c r="AL453" s="11">
        <v>0</v>
      </c>
      <c r="AM453" s="11">
        <v>0</v>
      </c>
      <c r="AN453" s="11">
        <v>16</v>
      </c>
      <c r="AO453" s="11">
        <v>16</v>
      </c>
      <c r="AP453" s="11">
        <v>0</v>
      </c>
      <c r="AQ453" s="11">
        <v>0</v>
      </c>
      <c r="AR453" s="11">
        <v>0</v>
      </c>
      <c r="AS453" s="11">
        <v>2</v>
      </c>
      <c r="AT453" s="11">
        <v>0</v>
      </c>
      <c r="AU453" s="11">
        <v>0</v>
      </c>
      <c r="AV453" s="11">
        <v>2</v>
      </c>
      <c r="AW453" s="11">
        <v>29</v>
      </c>
      <c r="AX453" s="11">
        <v>2</v>
      </c>
      <c r="AY453" s="11">
        <v>0</v>
      </c>
      <c r="AZ453" s="11">
        <v>0</v>
      </c>
    </row>
    <row r="454" spans="1:52" s="4" customFormat="1" ht="10.5">
      <c r="A454" s="9">
        <v>338</v>
      </c>
      <c r="B454" s="13" t="s">
        <v>432</v>
      </c>
      <c r="C454" s="12">
        <v>329</v>
      </c>
      <c r="D454" s="11">
        <v>0</v>
      </c>
      <c r="E454" s="11">
        <v>1</v>
      </c>
      <c r="F454" s="11">
        <v>0</v>
      </c>
      <c r="G454" s="11">
        <v>0</v>
      </c>
      <c r="H454" s="11">
        <v>0</v>
      </c>
      <c r="I454" s="11">
        <v>0</v>
      </c>
      <c r="J454" s="11">
        <v>2</v>
      </c>
      <c r="K454" s="11">
        <v>0</v>
      </c>
      <c r="L454" s="11">
        <v>1</v>
      </c>
      <c r="M454" s="11">
        <v>0</v>
      </c>
      <c r="N454" s="11">
        <v>0</v>
      </c>
      <c r="O454" s="11">
        <v>1</v>
      </c>
      <c r="P454" s="11">
        <v>0</v>
      </c>
      <c r="Q454" s="11">
        <v>1</v>
      </c>
      <c r="R454" s="11">
        <v>0</v>
      </c>
      <c r="S454" s="11">
        <v>1</v>
      </c>
      <c r="T454" s="11">
        <v>0</v>
      </c>
      <c r="U454" s="11">
        <v>0</v>
      </c>
      <c r="V454" s="11">
        <v>2</v>
      </c>
      <c r="W454" s="11">
        <v>1</v>
      </c>
      <c r="X454" s="11">
        <v>2</v>
      </c>
      <c r="Y454" s="11">
        <v>0</v>
      </c>
      <c r="Z454" s="11">
        <v>0</v>
      </c>
      <c r="AA454" s="11">
        <v>1</v>
      </c>
      <c r="AB454" s="11">
        <v>1</v>
      </c>
      <c r="AC454" s="11">
        <v>2</v>
      </c>
      <c r="AD454" s="11">
        <v>0</v>
      </c>
      <c r="AE454" s="11">
        <v>2</v>
      </c>
      <c r="AF454" s="11">
        <v>0</v>
      </c>
      <c r="AG454" s="11">
        <v>0</v>
      </c>
      <c r="AH454" s="11">
        <v>0</v>
      </c>
      <c r="AI454" s="11">
        <v>1</v>
      </c>
      <c r="AJ454" s="11">
        <v>0</v>
      </c>
      <c r="AK454" s="11">
        <v>0</v>
      </c>
      <c r="AL454" s="11">
        <v>0</v>
      </c>
      <c r="AM454" s="11">
        <v>0</v>
      </c>
      <c r="AN454" s="11">
        <v>11</v>
      </c>
      <c r="AO454" s="11">
        <v>13</v>
      </c>
      <c r="AP454" s="11">
        <v>0</v>
      </c>
      <c r="AQ454" s="11">
        <v>0</v>
      </c>
      <c r="AR454" s="11">
        <v>0</v>
      </c>
      <c r="AS454" s="11">
        <v>2</v>
      </c>
      <c r="AT454" s="11">
        <v>0</v>
      </c>
      <c r="AU454" s="11">
        <v>1</v>
      </c>
      <c r="AV454" s="11">
        <v>1</v>
      </c>
      <c r="AW454" s="11">
        <v>17</v>
      </c>
      <c r="AX454" s="11">
        <v>6</v>
      </c>
      <c r="AY454" s="11">
        <v>1</v>
      </c>
      <c r="AZ454" s="11">
        <v>0</v>
      </c>
    </row>
    <row r="455" spans="1:52" s="4" customFormat="1" ht="10.5">
      <c r="A455" s="9">
        <v>339</v>
      </c>
      <c r="B455" s="13" t="s">
        <v>433</v>
      </c>
      <c r="C455" s="12">
        <v>321</v>
      </c>
      <c r="D455" s="11">
        <v>2</v>
      </c>
      <c r="E455" s="11">
        <v>0</v>
      </c>
      <c r="F455" s="11">
        <v>0</v>
      </c>
      <c r="G455" s="11">
        <v>1</v>
      </c>
      <c r="H455" s="11">
        <v>0</v>
      </c>
      <c r="I455" s="11">
        <v>2</v>
      </c>
      <c r="J455" s="11">
        <v>0</v>
      </c>
      <c r="K455" s="11">
        <v>1</v>
      </c>
      <c r="L455" s="11">
        <v>1</v>
      </c>
      <c r="M455" s="11">
        <v>2</v>
      </c>
      <c r="N455" s="11">
        <v>1</v>
      </c>
      <c r="O455" s="11">
        <v>0</v>
      </c>
      <c r="P455" s="11">
        <v>0</v>
      </c>
      <c r="Q455" s="11">
        <v>2</v>
      </c>
      <c r="R455" s="11">
        <v>0</v>
      </c>
      <c r="S455" s="11">
        <v>1</v>
      </c>
      <c r="T455" s="11">
        <v>0</v>
      </c>
      <c r="U455" s="11">
        <v>1</v>
      </c>
      <c r="V455" s="11">
        <v>2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1</v>
      </c>
      <c r="AG455" s="11">
        <v>0</v>
      </c>
      <c r="AH455" s="11">
        <v>0</v>
      </c>
      <c r="AI455" s="11">
        <v>0</v>
      </c>
      <c r="AJ455" s="11">
        <v>1</v>
      </c>
      <c r="AK455" s="11">
        <v>0</v>
      </c>
      <c r="AL455" s="11">
        <v>0</v>
      </c>
      <c r="AM455" s="11">
        <v>2</v>
      </c>
      <c r="AN455" s="11">
        <v>11</v>
      </c>
      <c r="AO455" s="11">
        <v>15</v>
      </c>
      <c r="AP455" s="11">
        <v>0</v>
      </c>
      <c r="AQ455" s="11">
        <v>0</v>
      </c>
      <c r="AR455" s="11">
        <v>0</v>
      </c>
      <c r="AS455" s="11">
        <v>2</v>
      </c>
      <c r="AT455" s="11">
        <v>1</v>
      </c>
      <c r="AU455" s="11">
        <v>0</v>
      </c>
      <c r="AV455" s="11">
        <v>0</v>
      </c>
      <c r="AW455" s="11">
        <v>21</v>
      </c>
      <c r="AX455" s="11">
        <v>0</v>
      </c>
      <c r="AY455" s="11">
        <v>0</v>
      </c>
      <c r="AZ455" s="11">
        <v>3</v>
      </c>
    </row>
    <row r="456" spans="1:52" s="4" customFormat="1" ht="10.5">
      <c r="A456" s="9">
        <v>340</v>
      </c>
      <c r="B456" s="13" t="s">
        <v>434</v>
      </c>
      <c r="C456" s="12">
        <v>342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1</v>
      </c>
      <c r="L456" s="11">
        <v>0</v>
      </c>
      <c r="M456" s="11">
        <v>1</v>
      </c>
      <c r="N456" s="11">
        <v>0</v>
      </c>
      <c r="O456" s="11">
        <v>2</v>
      </c>
      <c r="P456" s="11">
        <v>0</v>
      </c>
      <c r="Q456" s="11">
        <v>2</v>
      </c>
      <c r="R456" s="11">
        <v>1</v>
      </c>
      <c r="S456" s="11">
        <v>0</v>
      </c>
      <c r="T456" s="11">
        <v>0</v>
      </c>
      <c r="U456" s="11">
        <v>0</v>
      </c>
      <c r="V456" s="11">
        <v>3</v>
      </c>
      <c r="W456" s="11">
        <v>0</v>
      </c>
      <c r="X456" s="11">
        <v>0</v>
      </c>
      <c r="Y456" s="11">
        <v>0</v>
      </c>
      <c r="Z456" s="11">
        <v>1</v>
      </c>
      <c r="AA456" s="11">
        <v>0</v>
      </c>
      <c r="AB456" s="11">
        <v>1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0</v>
      </c>
      <c r="AL456" s="11">
        <v>0</v>
      </c>
      <c r="AM456" s="11">
        <v>0</v>
      </c>
      <c r="AN456" s="11">
        <v>10</v>
      </c>
      <c r="AO456" s="11">
        <v>15</v>
      </c>
      <c r="AP456" s="11">
        <v>0</v>
      </c>
      <c r="AQ456" s="11">
        <v>1</v>
      </c>
      <c r="AR456" s="11">
        <v>0</v>
      </c>
      <c r="AS456" s="11">
        <v>4</v>
      </c>
      <c r="AT456" s="11">
        <v>0</v>
      </c>
      <c r="AU456" s="11">
        <v>0</v>
      </c>
      <c r="AV456" s="11">
        <v>0</v>
      </c>
      <c r="AW456" s="11">
        <v>16</v>
      </c>
      <c r="AX456" s="11">
        <v>2</v>
      </c>
      <c r="AY456" s="11">
        <v>0</v>
      </c>
      <c r="AZ456" s="11">
        <v>1</v>
      </c>
    </row>
    <row r="457" spans="1:52" s="4" customFormat="1" ht="10.5">
      <c r="A457" s="9">
        <v>341</v>
      </c>
      <c r="B457" s="13" t="s">
        <v>435</v>
      </c>
      <c r="C457" s="12">
        <v>337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1</v>
      </c>
      <c r="L457" s="11">
        <v>1</v>
      </c>
      <c r="M457" s="11">
        <v>2</v>
      </c>
      <c r="N457" s="11">
        <v>0</v>
      </c>
      <c r="O457" s="11">
        <v>0</v>
      </c>
      <c r="P457" s="11">
        <v>0</v>
      </c>
      <c r="Q457" s="11">
        <v>1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2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0</v>
      </c>
      <c r="AN457" s="11">
        <v>11</v>
      </c>
      <c r="AO457" s="11">
        <v>9</v>
      </c>
      <c r="AP457" s="11">
        <v>0</v>
      </c>
      <c r="AQ457" s="11">
        <v>0</v>
      </c>
      <c r="AR457" s="11">
        <v>0</v>
      </c>
      <c r="AS457" s="11">
        <v>0</v>
      </c>
      <c r="AT457" s="11">
        <v>1</v>
      </c>
      <c r="AU457" s="11">
        <v>2</v>
      </c>
      <c r="AV457" s="11">
        <v>0</v>
      </c>
      <c r="AW457" s="11">
        <v>13</v>
      </c>
      <c r="AX457" s="11">
        <v>4</v>
      </c>
      <c r="AY457" s="11">
        <v>2</v>
      </c>
      <c r="AZ457" s="11">
        <v>0</v>
      </c>
    </row>
    <row r="458" spans="1:52" s="4" customFormat="1" ht="10.5">
      <c r="A458" s="9">
        <v>342</v>
      </c>
      <c r="B458" s="13" t="s">
        <v>436</v>
      </c>
      <c r="C458" s="12">
        <v>343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0</v>
      </c>
      <c r="J458" s="11">
        <v>0</v>
      </c>
      <c r="K458" s="11">
        <v>1</v>
      </c>
      <c r="L458" s="11">
        <v>0</v>
      </c>
      <c r="M458" s="11">
        <v>1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1</v>
      </c>
      <c r="W458" s="11">
        <v>0</v>
      </c>
      <c r="X458" s="11">
        <v>0</v>
      </c>
      <c r="Y458" s="11">
        <v>1</v>
      </c>
      <c r="Z458" s="11">
        <v>0</v>
      </c>
      <c r="AA458" s="11">
        <v>0</v>
      </c>
      <c r="AB458" s="11">
        <v>0</v>
      </c>
      <c r="AC458" s="11">
        <v>1</v>
      </c>
      <c r="AD458" s="11">
        <v>1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9</v>
      </c>
      <c r="AO458" s="11">
        <v>7</v>
      </c>
      <c r="AP458" s="11">
        <v>0</v>
      </c>
      <c r="AQ458" s="11">
        <v>0</v>
      </c>
      <c r="AR458" s="11">
        <v>1</v>
      </c>
      <c r="AS458" s="11">
        <v>0</v>
      </c>
      <c r="AT458" s="11">
        <v>0</v>
      </c>
      <c r="AU458" s="11">
        <v>0</v>
      </c>
      <c r="AV458" s="11">
        <v>0</v>
      </c>
      <c r="AW458" s="11">
        <v>11</v>
      </c>
      <c r="AX458" s="11">
        <v>2</v>
      </c>
      <c r="AY458" s="11">
        <v>1</v>
      </c>
      <c r="AZ458" s="11">
        <v>0</v>
      </c>
    </row>
    <row r="459" spans="1:52" s="4" customFormat="1" ht="10.5">
      <c r="A459" s="9">
        <v>343</v>
      </c>
      <c r="B459" s="13" t="s">
        <v>437</v>
      </c>
      <c r="C459" s="12">
        <v>345</v>
      </c>
      <c r="D459" s="11">
        <v>0</v>
      </c>
      <c r="E459" s="11">
        <v>1</v>
      </c>
      <c r="F459" s="11">
        <v>0</v>
      </c>
      <c r="G459" s="11">
        <v>0</v>
      </c>
      <c r="H459" s="11">
        <v>1</v>
      </c>
      <c r="I459" s="11">
        <v>0</v>
      </c>
      <c r="J459" s="11">
        <v>1</v>
      </c>
      <c r="K459" s="11">
        <v>0</v>
      </c>
      <c r="L459" s="11">
        <v>2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2</v>
      </c>
      <c r="T459" s="11">
        <v>0</v>
      </c>
      <c r="U459" s="11">
        <v>0</v>
      </c>
      <c r="V459" s="11">
        <v>1</v>
      </c>
      <c r="W459" s="11">
        <v>0</v>
      </c>
      <c r="X459" s="11">
        <v>1</v>
      </c>
      <c r="Y459" s="11">
        <v>0</v>
      </c>
      <c r="Z459" s="11">
        <v>0</v>
      </c>
      <c r="AA459" s="11">
        <v>1</v>
      </c>
      <c r="AB459" s="11">
        <v>1</v>
      </c>
      <c r="AC459" s="11">
        <v>1</v>
      </c>
      <c r="AD459" s="11">
        <v>1</v>
      </c>
      <c r="AE459" s="11">
        <v>1</v>
      </c>
      <c r="AF459" s="11">
        <v>0</v>
      </c>
      <c r="AG459" s="11">
        <v>0</v>
      </c>
      <c r="AH459" s="11">
        <v>0</v>
      </c>
      <c r="AI459" s="11">
        <v>0</v>
      </c>
      <c r="AJ459" s="11">
        <v>2</v>
      </c>
      <c r="AK459" s="11">
        <v>0</v>
      </c>
      <c r="AL459" s="11">
        <v>1</v>
      </c>
      <c r="AM459" s="11">
        <v>0</v>
      </c>
      <c r="AN459" s="11">
        <v>7</v>
      </c>
      <c r="AO459" s="11">
        <v>4</v>
      </c>
      <c r="AP459" s="11">
        <v>1</v>
      </c>
      <c r="AQ459" s="11">
        <v>0</v>
      </c>
      <c r="AR459" s="11">
        <v>0</v>
      </c>
      <c r="AS459" s="11">
        <v>0</v>
      </c>
      <c r="AT459" s="11">
        <v>0</v>
      </c>
      <c r="AU459" s="11">
        <v>1</v>
      </c>
      <c r="AV459" s="11">
        <v>1</v>
      </c>
      <c r="AW459" s="11">
        <v>12</v>
      </c>
      <c r="AX459" s="11">
        <v>3</v>
      </c>
      <c r="AY459" s="11">
        <v>0</v>
      </c>
      <c r="AZ459" s="11">
        <v>0</v>
      </c>
    </row>
    <row r="460" spans="1:52" s="4" customFormat="1" ht="10.5">
      <c r="A460" s="9">
        <v>344</v>
      </c>
      <c r="B460" s="10" t="s">
        <v>438</v>
      </c>
      <c r="C460" s="12">
        <v>347</v>
      </c>
      <c r="D460" s="11">
        <v>0</v>
      </c>
      <c r="E460" s="11">
        <v>0</v>
      </c>
      <c r="F460" s="11">
        <v>0</v>
      </c>
      <c r="G460" s="11">
        <v>1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1</v>
      </c>
      <c r="N460" s="11">
        <v>1</v>
      </c>
      <c r="O460" s="11">
        <v>0</v>
      </c>
      <c r="P460" s="11">
        <v>0</v>
      </c>
      <c r="Q460" s="11">
        <v>2</v>
      </c>
      <c r="R460" s="11">
        <v>0</v>
      </c>
      <c r="S460" s="11">
        <v>0</v>
      </c>
      <c r="T460" s="11">
        <v>1</v>
      </c>
      <c r="U460" s="11">
        <v>1</v>
      </c>
      <c r="V460" s="11">
        <v>1</v>
      </c>
      <c r="W460" s="11">
        <v>1</v>
      </c>
      <c r="X460" s="11">
        <v>1</v>
      </c>
      <c r="Y460" s="11">
        <v>0</v>
      </c>
      <c r="Z460" s="11">
        <v>1</v>
      </c>
      <c r="AA460" s="11">
        <v>0</v>
      </c>
      <c r="AB460" s="11">
        <v>0</v>
      </c>
      <c r="AC460" s="11">
        <v>1</v>
      </c>
      <c r="AD460" s="11">
        <v>0</v>
      </c>
      <c r="AE460" s="11">
        <v>1</v>
      </c>
      <c r="AF460" s="11">
        <v>0</v>
      </c>
      <c r="AG460" s="11">
        <v>1</v>
      </c>
      <c r="AH460" s="11">
        <v>1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11</v>
      </c>
      <c r="AO460" s="11">
        <v>12</v>
      </c>
      <c r="AP460" s="11">
        <v>3</v>
      </c>
      <c r="AQ460" s="11">
        <v>0</v>
      </c>
      <c r="AR460" s="11">
        <v>0</v>
      </c>
      <c r="AS460" s="11">
        <v>2</v>
      </c>
      <c r="AT460" s="11">
        <v>0</v>
      </c>
      <c r="AU460" s="11">
        <v>1</v>
      </c>
      <c r="AV460" s="11">
        <v>0</v>
      </c>
      <c r="AW460" s="11">
        <v>13</v>
      </c>
      <c r="AX460" s="11">
        <v>2</v>
      </c>
      <c r="AY460" s="11">
        <v>0</v>
      </c>
      <c r="AZ460" s="11">
        <v>0</v>
      </c>
    </row>
    <row r="461" spans="1:52" s="4" customFormat="1" ht="10.5">
      <c r="A461" s="9">
        <v>345</v>
      </c>
      <c r="B461" s="10" t="s">
        <v>439</v>
      </c>
      <c r="C461" s="12">
        <v>344</v>
      </c>
      <c r="D461" s="11">
        <v>0</v>
      </c>
      <c r="E461" s="11">
        <v>0</v>
      </c>
      <c r="F461" s="11">
        <v>0</v>
      </c>
      <c r="G461" s="11">
        <v>0</v>
      </c>
      <c r="H461" s="11">
        <v>1</v>
      </c>
      <c r="I461" s="11">
        <v>2</v>
      </c>
      <c r="J461" s="11">
        <v>0</v>
      </c>
      <c r="K461" s="11">
        <v>1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1</v>
      </c>
      <c r="U461" s="11">
        <v>0</v>
      </c>
      <c r="V461" s="11">
        <v>1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1">
        <v>1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1</v>
      </c>
      <c r="AK461" s="11">
        <v>3</v>
      </c>
      <c r="AL461" s="11">
        <v>0</v>
      </c>
      <c r="AM461" s="11">
        <v>1</v>
      </c>
      <c r="AN461" s="11">
        <v>16</v>
      </c>
      <c r="AO461" s="11">
        <v>15</v>
      </c>
      <c r="AP461" s="11">
        <v>2</v>
      </c>
      <c r="AQ461" s="11">
        <v>0</v>
      </c>
      <c r="AR461" s="11">
        <v>1</v>
      </c>
      <c r="AS461" s="11">
        <v>3</v>
      </c>
      <c r="AT461" s="11">
        <v>3</v>
      </c>
      <c r="AU461" s="11">
        <v>1</v>
      </c>
      <c r="AV461" s="11">
        <v>0</v>
      </c>
      <c r="AW461" s="11">
        <v>12</v>
      </c>
      <c r="AX461" s="11">
        <v>0</v>
      </c>
      <c r="AY461" s="11">
        <v>0</v>
      </c>
      <c r="AZ461" s="11">
        <v>0</v>
      </c>
    </row>
    <row r="462" spans="1:52" s="4" customFormat="1" ht="10.5">
      <c r="A462" s="9">
        <v>346</v>
      </c>
      <c r="B462" s="10" t="s">
        <v>440</v>
      </c>
      <c r="C462" s="12">
        <v>358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2</v>
      </c>
      <c r="P462" s="11">
        <v>1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1</v>
      </c>
      <c r="W462" s="11">
        <v>0</v>
      </c>
      <c r="X462" s="11">
        <v>0</v>
      </c>
      <c r="Y462" s="11">
        <v>0</v>
      </c>
      <c r="Z462" s="11">
        <v>0</v>
      </c>
      <c r="AA462" s="11">
        <v>1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1</v>
      </c>
      <c r="AM462" s="11">
        <v>0</v>
      </c>
      <c r="AN462" s="11">
        <v>2</v>
      </c>
      <c r="AO462" s="11">
        <v>7</v>
      </c>
      <c r="AP462" s="11">
        <v>0</v>
      </c>
      <c r="AQ462" s="11">
        <v>0</v>
      </c>
      <c r="AR462" s="11">
        <v>0</v>
      </c>
      <c r="AS462" s="11">
        <v>2</v>
      </c>
      <c r="AT462" s="11">
        <v>0</v>
      </c>
      <c r="AU462" s="11">
        <v>0</v>
      </c>
      <c r="AV462" s="11">
        <v>0</v>
      </c>
      <c r="AW462" s="11">
        <v>12</v>
      </c>
      <c r="AX462" s="11">
        <v>2</v>
      </c>
      <c r="AY462" s="11">
        <v>0</v>
      </c>
      <c r="AZ462" s="11">
        <v>0</v>
      </c>
    </row>
    <row r="463" spans="1:52" s="4" customFormat="1" ht="10.5">
      <c r="A463" s="9">
        <v>347</v>
      </c>
      <c r="B463" s="10" t="s">
        <v>441</v>
      </c>
      <c r="C463" s="12">
        <v>347</v>
      </c>
      <c r="D463" s="11">
        <v>0</v>
      </c>
      <c r="E463" s="11">
        <v>1</v>
      </c>
      <c r="F463" s="11">
        <v>0</v>
      </c>
      <c r="G463" s="11">
        <v>0</v>
      </c>
      <c r="H463" s="11">
        <v>0</v>
      </c>
      <c r="I463" s="11">
        <v>0</v>
      </c>
      <c r="J463" s="11">
        <v>1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3</v>
      </c>
      <c r="T463" s="11">
        <v>0</v>
      </c>
      <c r="U463" s="11">
        <v>1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4</v>
      </c>
      <c r="AF463" s="11">
        <v>1</v>
      </c>
      <c r="AG463" s="11">
        <v>1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1</v>
      </c>
      <c r="AN463" s="11">
        <v>13</v>
      </c>
      <c r="AO463" s="11">
        <v>15</v>
      </c>
      <c r="AP463" s="11">
        <v>1</v>
      </c>
      <c r="AQ463" s="11">
        <v>0</v>
      </c>
      <c r="AR463" s="11">
        <v>0</v>
      </c>
      <c r="AS463" s="11">
        <v>1</v>
      </c>
      <c r="AT463" s="11">
        <v>2</v>
      </c>
      <c r="AU463" s="11">
        <v>1</v>
      </c>
      <c r="AV463" s="11">
        <v>0</v>
      </c>
      <c r="AW463" s="11">
        <v>16</v>
      </c>
      <c r="AX463" s="11">
        <v>5</v>
      </c>
      <c r="AY463" s="11">
        <v>0</v>
      </c>
      <c r="AZ463" s="11">
        <v>0</v>
      </c>
    </row>
    <row r="464" spans="1:52" s="4" customFormat="1" ht="11.25" customHeight="1">
      <c r="A464" s="9">
        <v>348</v>
      </c>
      <c r="B464" s="10" t="s">
        <v>442</v>
      </c>
      <c r="C464" s="12">
        <v>368</v>
      </c>
      <c r="D464" s="11">
        <v>1</v>
      </c>
      <c r="E464" s="11">
        <v>0</v>
      </c>
      <c r="F464" s="11">
        <v>0</v>
      </c>
      <c r="G464" s="11">
        <v>0</v>
      </c>
      <c r="H464" s="11">
        <v>1</v>
      </c>
      <c r="I464" s="11">
        <v>5</v>
      </c>
      <c r="J464" s="11">
        <v>1</v>
      </c>
      <c r="K464" s="11">
        <v>0</v>
      </c>
      <c r="L464" s="11">
        <v>0</v>
      </c>
      <c r="M464" s="11">
        <v>1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1</v>
      </c>
      <c r="V464" s="11">
        <v>2</v>
      </c>
      <c r="W464" s="11">
        <v>0</v>
      </c>
      <c r="X464" s="11">
        <v>1</v>
      </c>
      <c r="Y464" s="11">
        <v>0</v>
      </c>
      <c r="Z464" s="11">
        <v>0</v>
      </c>
      <c r="AA464" s="11">
        <v>1</v>
      </c>
      <c r="AB464" s="11">
        <v>0</v>
      </c>
      <c r="AC464" s="11">
        <v>0</v>
      </c>
      <c r="AD464" s="11">
        <v>0</v>
      </c>
      <c r="AE464" s="11">
        <v>4</v>
      </c>
      <c r="AF464" s="11">
        <v>0</v>
      </c>
      <c r="AG464" s="11">
        <v>0</v>
      </c>
      <c r="AH464" s="11">
        <v>1</v>
      </c>
      <c r="AI464" s="11">
        <v>1</v>
      </c>
      <c r="AJ464" s="11">
        <v>0</v>
      </c>
      <c r="AK464" s="11">
        <v>0</v>
      </c>
      <c r="AL464" s="11">
        <v>0</v>
      </c>
      <c r="AM464" s="11">
        <v>2</v>
      </c>
      <c r="AN464" s="11">
        <v>16</v>
      </c>
      <c r="AO464" s="11">
        <v>19</v>
      </c>
      <c r="AP464" s="11">
        <v>0</v>
      </c>
      <c r="AQ464" s="11">
        <v>0</v>
      </c>
      <c r="AR464" s="11">
        <v>2</v>
      </c>
      <c r="AS464" s="11">
        <v>1</v>
      </c>
      <c r="AT464" s="11">
        <v>2</v>
      </c>
      <c r="AU464" s="11">
        <v>1</v>
      </c>
      <c r="AV464" s="11">
        <v>0</v>
      </c>
      <c r="AW464" s="11">
        <v>18</v>
      </c>
      <c r="AX464" s="11">
        <v>2</v>
      </c>
      <c r="AY464" s="11">
        <v>2</v>
      </c>
      <c r="AZ464" s="11">
        <v>0</v>
      </c>
    </row>
    <row r="465" spans="1:52" s="8" customFormat="1" ht="10.5">
      <c r="A465" s="19"/>
      <c r="B465" s="30" t="s">
        <v>443</v>
      </c>
      <c r="C465" s="22">
        <f aca="true" t="shared" si="176" ref="C465:AF465">SUM(C450:C464)</f>
        <v>5143</v>
      </c>
      <c r="D465" s="21">
        <f t="shared" si="176"/>
        <v>8</v>
      </c>
      <c r="E465" s="21">
        <f t="shared" si="176"/>
        <v>5</v>
      </c>
      <c r="F465" s="21">
        <f t="shared" si="176"/>
        <v>7</v>
      </c>
      <c r="G465" s="21">
        <f t="shared" si="176"/>
        <v>5</v>
      </c>
      <c r="H465" s="21">
        <f t="shared" si="176"/>
        <v>5</v>
      </c>
      <c r="I465" s="21">
        <f t="shared" si="176"/>
        <v>12</v>
      </c>
      <c r="J465" s="21">
        <f t="shared" si="176"/>
        <v>8</v>
      </c>
      <c r="K465" s="21">
        <f t="shared" si="176"/>
        <v>10</v>
      </c>
      <c r="L465" s="21">
        <f t="shared" si="176"/>
        <v>11</v>
      </c>
      <c r="M465" s="21">
        <f t="shared" si="176"/>
        <v>15</v>
      </c>
      <c r="N465" s="21">
        <f t="shared" si="176"/>
        <v>4</v>
      </c>
      <c r="O465" s="21">
        <f t="shared" si="176"/>
        <v>10</v>
      </c>
      <c r="P465" s="21">
        <f t="shared" si="176"/>
        <v>4</v>
      </c>
      <c r="Q465" s="21">
        <f t="shared" si="176"/>
        <v>12</v>
      </c>
      <c r="R465" s="21">
        <f t="shared" si="176"/>
        <v>2</v>
      </c>
      <c r="S465" s="21">
        <f t="shared" si="176"/>
        <v>10</v>
      </c>
      <c r="T465" s="21">
        <f t="shared" si="176"/>
        <v>6</v>
      </c>
      <c r="U465" s="21">
        <f t="shared" si="176"/>
        <v>7</v>
      </c>
      <c r="V465" s="21">
        <f t="shared" si="176"/>
        <v>19</v>
      </c>
      <c r="W465" s="21">
        <f t="shared" si="176"/>
        <v>3</v>
      </c>
      <c r="X465" s="21">
        <f t="shared" si="176"/>
        <v>8</v>
      </c>
      <c r="Y465" s="21">
        <f t="shared" si="176"/>
        <v>2</v>
      </c>
      <c r="Z465" s="21">
        <f t="shared" si="176"/>
        <v>7</v>
      </c>
      <c r="AA465" s="21">
        <f t="shared" si="176"/>
        <v>7</v>
      </c>
      <c r="AB465" s="21">
        <f t="shared" si="176"/>
        <v>5</v>
      </c>
      <c r="AC465" s="21">
        <f t="shared" si="176"/>
        <v>5</v>
      </c>
      <c r="AD465" s="21">
        <f t="shared" si="176"/>
        <v>4</v>
      </c>
      <c r="AE465" s="21">
        <f t="shared" si="176"/>
        <v>23</v>
      </c>
      <c r="AF465" s="21">
        <f t="shared" si="176"/>
        <v>3</v>
      </c>
      <c r="AG465" s="21">
        <f aca="true" t="shared" si="177" ref="AG465:AZ465">SUM(AG450:AG464)</f>
        <v>2</v>
      </c>
      <c r="AH465" s="21">
        <f t="shared" si="177"/>
        <v>2</v>
      </c>
      <c r="AI465" s="21">
        <f t="shared" si="177"/>
        <v>7</v>
      </c>
      <c r="AJ465" s="21">
        <f t="shared" si="177"/>
        <v>6</v>
      </c>
      <c r="AK465" s="21">
        <f t="shared" si="177"/>
        <v>3</v>
      </c>
      <c r="AL465" s="21">
        <f t="shared" si="177"/>
        <v>2</v>
      </c>
      <c r="AM465" s="21">
        <f t="shared" si="177"/>
        <v>8</v>
      </c>
      <c r="AN465" s="21">
        <f t="shared" si="177"/>
        <v>170</v>
      </c>
      <c r="AO465" s="21">
        <f t="shared" si="177"/>
        <v>185</v>
      </c>
      <c r="AP465" s="21">
        <f t="shared" si="177"/>
        <v>10</v>
      </c>
      <c r="AQ465" s="21">
        <f t="shared" si="177"/>
        <v>1</v>
      </c>
      <c r="AR465" s="21">
        <f t="shared" si="177"/>
        <v>6</v>
      </c>
      <c r="AS465" s="21">
        <f t="shared" si="177"/>
        <v>26</v>
      </c>
      <c r="AT465" s="21">
        <f t="shared" si="177"/>
        <v>9</v>
      </c>
      <c r="AU465" s="21">
        <f t="shared" si="177"/>
        <v>8</v>
      </c>
      <c r="AV465" s="21">
        <f t="shared" si="177"/>
        <v>5</v>
      </c>
      <c r="AW465" s="21">
        <f t="shared" si="177"/>
        <v>241</v>
      </c>
      <c r="AX465" s="21">
        <f t="shared" si="177"/>
        <v>39</v>
      </c>
      <c r="AY465" s="21">
        <f t="shared" si="177"/>
        <v>6</v>
      </c>
      <c r="AZ465" s="21">
        <f t="shared" si="177"/>
        <v>8</v>
      </c>
    </row>
    <row r="466" spans="1:52" s="4" customFormat="1" ht="10.5">
      <c r="A466" s="23"/>
      <c r="B466" s="32"/>
      <c r="C466" s="2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</row>
    <row r="467" spans="1:52" s="4" customFormat="1" ht="10.5">
      <c r="A467" s="9">
        <v>349</v>
      </c>
      <c r="B467" s="13" t="s">
        <v>444</v>
      </c>
      <c r="C467" s="12">
        <v>310</v>
      </c>
      <c r="D467" s="11">
        <v>1</v>
      </c>
      <c r="E467" s="11">
        <v>2</v>
      </c>
      <c r="F467" s="11">
        <v>13</v>
      </c>
      <c r="G467" s="11">
        <v>0</v>
      </c>
      <c r="H467" s="11">
        <v>2</v>
      </c>
      <c r="I467" s="11">
        <v>4</v>
      </c>
      <c r="J467" s="11">
        <v>32</v>
      </c>
      <c r="K467" s="11">
        <v>0</v>
      </c>
      <c r="L467" s="11">
        <v>1</v>
      </c>
      <c r="M467" s="11">
        <v>1</v>
      </c>
      <c r="N467" s="11">
        <v>0</v>
      </c>
      <c r="O467" s="11">
        <v>0</v>
      </c>
      <c r="P467" s="11">
        <v>0</v>
      </c>
      <c r="Q467" s="11">
        <v>0</v>
      </c>
      <c r="R467" s="11">
        <v>1</v>
      </c>
      <c r="S467" s="11">
        <v>0</v>
      </c>
      <c r="T467" s="11">
        <v>0</v>
      </c>
      <c r="U467" s="11">
        <v>3</v>
      </c>
      <c r="V467" s="11">
        <v>22</v>
      </c>
      <c r="W467" s="11">
        <v>1</v>
      </c>
      <c r="X467" s="11">
        <v>1</v>
      </c>
      <c r="Y467" s="11">
        <v>2</v>
      </c>
      <c r="Z467" s="11">
        <v>0</v>
      </c>
      <c r="AA467" s="11">
        <v>1</v>
      </c>
      <c r="AB467" s="11">
        <v>0</v>
      </c>
      <c r="AC467" s="11">
        <v>1</v>
      </c>
      <c r="AD467" s="11">
        <v>1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2</v>
      </c>
      <c r="AT467" s="11">
        <v>1</v>
      </c>
      <c r="AU467" s="11">
        <v>1</v>
      </c>
      <c r="AV467" s="11">
        <v>5</v>
      </c>
      <c r="AW467" s="11">
        <v>0</v>
      </c>
      <c r="AX467" s="11">
        <v>0</v>
      </c>
      <c r="AY467" s="11">
        <v>0</v>
      </c>
      <c r="AZ467" s="11">
        <v>0</v>
      </c>
    </row>
    <row r="468" spans="1:52" s="4" customFormat="1" ht="10.5">
      <c r="A468" s="9">
        <v>350</v>
      </c>
      <c r="B468" s="13" t="s">
        <v>445</v>
      </c>
      <c r="C468" s="12">
        <v>317</v>
      </c>
      <c r="D468" s="11">
        <v>0</v>
      </c>
      <c r="E468" s="11">
        <v>0</v>
      </c>
      <c r="F468" s="11">
        <v>9</v>
      </c>
      <c r="G468" s="11">
        <v>0</v>
      </c>
      <c r="H468" s="11">
        <v>0</v>
      </c>
      <c r="I468" s="11">
        <v>4</v>
      </c>
      <c r="J468" s="11">
        <v>22</v>
      </c>
      <c r="K468" s="11">
        <v>0</v>
      </c>
      <c r="L468" s="11">
        <v>2</v>
      </c>
      <c r="M468" s="11">
        <v>0</v>
      </c>
      <c r="N468" s="11">
        <v>1</v>
      </c>
      <c r="O468" s="11">
        <v>0</v>
      </c>
      <c r="P468" s="11">
        <v>1</v>
      </c>
      <c r="Q468" s="11">
        <v>0</v>
      </c>
      <c r="R468" s="11">
        <v>0</v>
      </c>
      <c r="S468" s="11">
        <v>2</v>
      </c>
      <c r="T468" s="11">
        <v>0</v>
      </c>
      <c r="U468" s="11">
        <v>0</v>
      </c>
      <c r="V468" s="11">
        <v>9</v>
      </c>
      <c r="W468" s="11">
        <v>0</v>
      </c>
      <c r="X468" s="11">
        <v>0</v>
      </c>
      <c r="Y468" s="11">
        <v>2</v>
      </c>
      <c r="Z468" s="11">
        <v>1</v>
      </c>
      <c r="AA468" s="11">
        <v>0</v>
      </c>
      <c r="AB468" s="11">
        <v>0</v>
      </c>
      <c r="AC468" s="11">
        <v>1</v>
      </c>
      <c r="AD468" s="11">
        <v>0</v>
      </c>
      <c r="AE468" s="11">
        <v>0</v>
      </c>
      <c r="AF468" s="11">
        <v>0</v>
      </c>
      <c r="AG468" s="11">
        <v>1</v>
      </c>
      <c r="AH468" s="11">
        <v>1</v>
      </c>
      <c r="AI468" s="11">
        <v>1</v>
      </c>
      <c r="AJ468" s="11">
        <v>1</v>
      </c>
      <c r="AK468" s="11">
        <v>0</v>
      </c>
      <c r="AL468" s="11">
        <v>1</v>
      </c>
      <c r="AM468" s="11">
        <v>0</v>
      </c>
      <c r="AN468" s="11">
        <v>0</v>
      </c>
      <c r="AO468" s="11">
        <v>1</v>
      </c>
      <c r="AP468" s="11">
        <v>2</v>
      </c>
      <c r="AQ468" s="11">
        <v>0</v>
      </c>
      <c r="AR468" s="11">
        <v>0</v>
      </c>
      <c r="AS468" s="11">
        <v>2</v>
      </c>
      <c r="AT468" s="11">
        <v>0</v>
      </c>
      <c r="AU468" s="11">
        <v>0</v>
      </c>
      <c r="AV468" s="11">
        <v>1</v>
      </c>
      <c r="AW468" s="11">
        <v>1</v>
      </c>
      <c r="AX468" s="11">
        <v>0</v>
      </c>
      <c r="AY468" s="11">
        <v>0</v>
      </c>
      <c r="AZ468" s="11">
        <v>0</v>
      </c>
    </row>
    <row r="469" spans="1:52" s="4" customFormat="1" ht="10.5">
      <c r="A469" s="9">
        <v>351</v>
      </c>
      <c r="B469" s="13" t="s">
        <v>446</v>
      </c>
      <c r="C469" s="12">
        <v>312</v>
      </c>
      <c r="D469" s="11">
        <v>0</v>
      </c>
      <c r="E469" s="11">
        <v>0</v>
      </c>
      <c r="F469" s="11">
        <v>15</v>
      </c>
      <c r="G469" s="11">
        <v>0</v>
      </c>
      <c r="H469" s="11">
        <v>1</v>
      </c>
      <c r="I469" s="11">
        <v>0</v>
      </c>
      <c r="J469" s="11">
        <v>37</v>
      </c>
      <c r="K469" s="11">
        <v>0</v>
      </c>
      <c r="L469" s="11">
        <v>3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5</v>
      </c>
      <c r="T469" s="11">
        <v>0</v>
      </c>
      <c r="U469" s="11">
        <v>0</v>
      </c>
      <c r="V469" s="11">
        <v>30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2</v>
      </c>
      <c r="AH469" s="11">
        <v>0</v>
      </c>
      <c r="AI469" s="11">
        <v>0</v>
      </c>
      <c r="AJ469" s="11">
        <v>1</v>
      </c>
      <c r="AK469" s="11">
        <v>0</v>
      </c>
      <c r="AL469" s="11">
        <v>0</v>
      </c>
      <c r="AM469" s="11">
        <v>0</v>
      </c>
      <c r="AN469" s="11">
        <v>1</v>
      </c>
      <c r="AO469" s="11">
        <v>6</v>
      </c>
      <c r="AP469" s="11">
        <v>1</v>
      </c>
      <c r="AQ469" s="11">
        <v>0</v>
      </c>
      <c r="AR469" s="11">
        <v>0</v>
      </c>
      <c r="AS469" s="11">
        <v>4</v>
      </c>
      <c r="AT469" s="11">
        <v>0</v>
      </c>
      <c r="AU469" s="11">
        <v>1</v>
      </c>
      <c r="AV469" s="11">
        <v>2</v>
      </c>
      <c r="AW469" s="11">
        <v>0</v>
      </c>
      <c r="AX469" s="11">
        <v>1</v>
      </c>
      <c r="AY469" s="11">
        <v>0</v>
      </c>
      <c r="AZ469" s="11">
        <v>0</v>
      </c>
    </row>
    <row r="470" spans="1:52" s="18" customFormat="1" ht="10.5">
      <c r="A470" s="14"/>
      <c r="B470" s="31" t="s">
        <v>447</v>
      </c>
      <c r="C470" s="17">
        <f>+C467+C468+C469</f>
        <v>939</v>
      </c>
      <c r="D470" s="16">
        <f aca="true" t="shared" si="178" ref="D470:AI470">SUM(D467:D469)</f>
        <v>1</v>
      </c>
      <c r="E470" s="16">
        <f t="shared" si="178"/>
        <v>2</v>
      </c>
      <c r="F470" s="16">
        <f t="shared" si="178"/>
        <v>37</v>
      </c>
      <c r="G470" s="16">
        <f t="shared" si="178"/>
        <v>0</v>
      </c>
      <c r="H470" s="16">
        <f t="shared" si="178"/>
        <v>3</v>
      </c>
      <c r="I470" s="16">
        <f t="shared" si="178"/>
        <v>8</v>
      </c>
      <c r="J470" s="16">
        <f t="shared" si="178"/>
        <v>91</v>
      </c>
      <c r="K470" s="16">
        <f t="shared" si="178"/>
        <v>0</v>
      </c>
      <c r="L470" s="16">
        <f t="shared" si="178"/>
        <v>6</v>
      </c>
      <c r="M470" s="16">
        <f t="shared" si="178"/>
        <v>1</v>
      </c>
      <c r="N470" s="16">
        <f t="shared" si="178"/>
        <v>1</v>
      </c>
      <c r="O470" s="16">
        <f t="shared" si="178"/>
        <v>0</v>
      </c>
      <c r="P470" s="16">
        <f t="shared" si="178"/>
        <v>1</v>
      </c>
      <c r="Q470" s="16">
        <f t="shared" si="178"/>
        <v>0</v>
      </c>
      <c r="R470" s="16">
        <f t="shared" si="178"/>
        <v>1</v>
      </c>
      <c r="S470" s="16">
        <f t="shared" si="178"/>
        <v>7</v>
      </c>
      <c r="T470" s="16">
        <f t="shared" si="178"/>
        <v>0</v>
      </c>
      <c r="U470" s="16">
        <f t="shared" si="178"/>
        <v>3</v>
      </c>
      <c r="V470" s="16">
        <f t="shared" si="178"/>
        <v>61</v>
      </c>
      <c r="W470" s="16">
        <f t="shared" si="178"/>
        <v>1</v>
      </c>
      <c r="X470" s="16">
        <f t="shared" si="178"/>
        <v>1</v>
      </c>
      <c r="Y470" s="16">
        <f t="shared" si="178"/>
        <v>4</v>
      </c>
      <c r="Z470" s="16">
        <f t="shared" si="178"/>
        <v>1</v>
      </c>
      <c r="AA470" s="16">
        <f t="shared" si="178"/>
        <v>1</v>
      </c>
      <c r="AB470" s="16">
        <f t="shared" si="178"/>
        <v>0</v>
      </c>
      <c r="AC470" s="16">
        <f t="shared" si="178"/>
        <v>2</v>
      </c>
      <c r="AD470" s="16">
        <f t="shared" si="178"/>
        <v>1</v>
      </c>
      <c r="AE470" s="16">
        <f t="shared" si="178"/>
        <v>0</v>
      </c>
      <c r="AF470" s="16">
        <f t="shared" si="178"/>
        <v>0</v>
      </c>
      <c r="AG470" s="16">
        <f t="shared" si="178"/>
        <v>3</v>
      </c>
      <c r="AH470" s="16">
        <f t="shared" si="178"/>
        <v>1</v>
      </c>
      <c r="AI470" s="16">
        <f t="shared" si="178"/>
        <v>1</v>
      </c>
      <c r="AJ470" s="16">
        <f aca="true" t="shared" si="179" ref="AJ470:AZ470">SUM(AJ467:AJ469)</f>
        <v>2</v>
      </c>
      <c r="AK470" s="16">
        <f t="shared" si="179"/>
        <v>0</v>
      </c>
      <c r="AL470" s="16">
        <f t="shared" si="179"/>
        <v>1</v>
      </c>
      <c r="AM470" s="16">
        <f t="shared" si="179"/>
        <v>0</v>
      </c>
      <c r="AN470" s="16">
        <f t="shared" si="179"/>
        <v>1</v>
      </c>
      <c r="AO470" s="16">
        <f t="shared" si="179"/>
        <v>7</v>
      </c>
      <c r="AP470" s="16">
        <f t="shared" si="179"/>
        <v>3</v>
      </c>
      <c r="AQ470" s="16">
        <f t="shared" si="179"/>
        <v>0</v>
      </c>
      <c r="AR470" s="16">
        <f t="shared" si="179"/>
        <v>0</v>
      </c>
      <c r="AS470" s="16">
        <f t="shared" si="179"/>
        <v>8</v>
      </c>
      <c r="AT470" s="16">
        <f t="shared" si="179"/>
        <v>1</v>
      </c>
      <c r="AU470" s="16">
        <f t="shared" si="179"/>
        <v>2</v>
      </c>
      <c r="AV470" s="16">
        <f t="shared" si="179"/>
        <v>8</v>
      </c>
      <c r="AW470" s="16">
        <f t="shared" si="179"/>
        <v>1</v>
      </c>
      <c r="AX470" s="16">
        <f t="shared" si="179"/>
        <v>1</v>
      </c>
      <c r="AY470" s="16">
        <f t="shared" si="179"/>
        <v>0</v>
      </c>
      <c r="AZ470" s="16">
        <f t="shared" si="179"/>
        <v>0</v>
      </c>
    </row>
    <row r="471" spans="1:52" s="4" customFormat="1" ht="10.5">
      <c r="A471" s="9">
        <v>352</v>
      </c>
      <c r="B471" s="13" t="s">
        <v>448</v>
      </c>
      <c r="C471" s="12">
        <v>89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2</v>
      </c>
      <c r="T471" s="11">
        <v>0</v>
      </c>
      <c r="U471" s="11">
        <v>0</v>
      </c>
      <c r="V471" s="11">
        <v>1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>
        <v>0</v>
      </c>
    </row>
    <row r="472" spans="1:52" s="4" customFormat="1" ht="10.5">
      <c r="A472" s="9">
        <v>353</v>
      </c>
      <c r="B472" s="13" t="s">
        <v>449</v>
      </c>
      <c r="C472" s="12">
        <v>194</v>
      </c>
      <c r="D472" s="11">
        <v>1</v>
      </c>
      <c r="E472" s="11">
        <v>1</v>
      </c>
      <c r="F472" s="11">
        <v>0</v>
      </c>
      <c r="G472" s="11">
        <v>0</v>
      </c>
      <c r="H472" s="11">
        <v>1</v>
      </c>
      <c r="I472" s="11">
        <v>4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2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11">
        <v>0</v>
      </c>
      <c r="AV472" s="11">
        <v>0</v>
      </c>
      <c r="AW472" s="11">
        <v>0</v>
      </c>
      <c r="AX472" s="11">
        <v>0</v>
      </c>
      <c r="AY472" s="11">
        <v>0</v>
      </c>
      <c r="AZ472" s="11">
        <v>0</v>
      </c>
    </row>
    <row r="473" spans="1:52" s="4" customFormat="1" ht="10.5">
      <c r="A473" s="9">
        <v>354</v>
      </c>
      <c r="B473" s="13" t="s">
        <v>450</v>
      </c>
      <c r="C473" s="12">
        <v>203</v>
      </c>
      <c r="D473" s="11">
        <v>0</v>
      </c>
      <c r="E473" s="11">
        <v>0</v>
      </c>
      <c r="F473" s="11">
        <v>3</v>
      </c>
      <c r="G473" s="11">
        <v>0</v>
      </c>
      <c r="H473" s="11">
        <v>1</v>
      </c>
      <c r="I473" s="11">
        <v>2</v>
      </c>
      <c r="J473" s="11">
        <v>3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4</v>
      </c>
      <c r="W473" s="11">
        <v>0</v>
      </c>
      <c r="X473" s="11">
        <v>0</v>
      </c>
      <c r="Y473" s="11">
        <v>1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1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1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11">
        <v>1</v>
      </c>
      <c r="AV473" s="11">
        <v>1</v>
      </c>
      <c r="AW473" s="11">
        <v>1</v>
      </c>
      <c r="AX473" s="11">
        <v>0</v>
      </c>
      <c r="AY473" s="11">
        <v>0</v>
      </c>
      <c r="AZ473" s="11">
        <v>1</v>
      </c>
    </row>
    <row r="474" spans="1:52" s="18" customFormat="1" ht="10.5">
      <c r="A474" s="14"/>
      <c r="B474" s="31" t="s">
        <v>451</v>
      </c>
      <c r="C474" s="17">
        <f>+C472+C473</f>
        <v>397</v>
      </c>
      <c r="D474" s="16">
        <f aca="true" t="shared" si="180" ref="D474:AI474">SUM(D471:D473)</f>
        <v>1</v>
      </c>
      <c r="E474" s="16">
        <f t="shared" si="180"/>
        <v>1</v>
      </c>
      <c r="F474" s="16">
        <f t="shared" si="180"/>
        <v>3</v>
      </c>
      <c r="G474" s="16">
        <f t="shared" si="180"/>
        <v>0</v>
      </c>
      <c r="H474" s="16">
        <f t="shared" si="180"/>
        <v>2</v>
      </c>
      <c r="I474" s="16">
        <f t="shared" si="180"/>
        <v>6</v>
      </c>
      <c r="J474" s="16">
        <f t="shared" si="180"/>
        <v>3</v>
      </c>
      <c r="K474" s="16">
        <f t="shared" si="180"/>
        <v>0</v>
      </c>
      <c r="L474" s="16">
        <f t="shared" si="180"/>
        <v>0</v>
      </c>
      <c r="M474" s="16">
        <f t="shared" si="180"/>
        <v>0</v>
      </c>
      <c r="N474" s="16">
        <f t="shared" si="180"/>
        <v>0</v>
      </c>
      <c r="O474" s="16">
        <f t="shared" si="180"/>
        <v>0</v>
      </c>
      <c r="P474" s="16">
        <f t="shared" si="180"/>
        <v>0</v>
      </c>
      <c r="Q474" s="16">
        <f t="shared" si="180"/>
        <v>0</v>
      </c>
      <c r="R474" s="16">
        <f t="shared" si="180"/>
        <v>0</v>
      </c>
      <c r="S474" s="16">
        <f t="shared" si="180"/>
        <v>2</v>
      </c>
      <c r="T474" s="16">
        <f t="shared" si="180"/>
        <v>0</v>
      </c>
      <c r="U474" s="16">
        <f t="shared" si="180"/>
        <v>0</v>
      </c>
      <c r="V474" s="16">
        <f t="shared" si="180"/>
        <v>7</v>
      </c>
      <c r="W474" s="16">
        <f t="shared" si="180"/>
        <v>0</v>
      </c>
      <c r="X474" s="16">
        <f t="shared" si="180"/>
        <v>0</v>
      </c>
      <c r="Y474" s="16">
        <f t="shared" si="180"/>
        <v>1</v>
      </c>
      <c r="Z474" s="16">
        <f t="shared" si="180"/>
        <v>0</v>
      </c>
      <c r="AA474" s="16">
        <f t="shared" si="180"/>
        <v>0</v>
      </c>
      <c r="AB474" s="16">
        <f t="shared" si="180"/>
        <v>0</v>
      </c>
      <c r="AC474" s="16">
        <f t="shared" si="180"/>
        <v>0</v>
      </c>
      <c r="AD474" s="16">
        <f t="shared" si="180"/>
        <v>0</v>
      </c>
      <c r="AE474" s="16">
        <f t="shared" si="180"/>
        <v>0</v>
      </c>
      <c r="AF474" s="16">
        <f t="shared" si="180"/>
        <v>0</v>
      </c>
      <c r="AG474" s="16">
        <f t="shared" si="180"/>
        <v>1</v>
      </c>
      <c r="AH474" s="16">
        <f t="shared" si="180"/>
        <v>0</v>
      </c>
      <c r="AI474" s="16">
        <f t="shared" si="180"/>
        <v>0</v>
      </c>
      <c r="AJ474" s="16">
        <f aca="true" t="shared" si="181" ref="AJ474:AZ474">SUM(AJ471:AJ473)</f>
        <v>0</v>
      </c>
      <c r="AK474" s="16">
        <f t="shared" si="181"/>
        <v>0</v>
      </c>
      <c r="AL474" s="16">
        <f t="shared" si="181"/>
        <v>0</v>
      </c>
      <c r="AM474" s="16">
        <f t="shared" si="181"/>
        <v>0</v>
      </c>
      <c r="AN474" s="16">
        <f t="shared" si="181"/>
        <v>0</v>
      </c>
      <c r="AO474" s="16">
        <f t="shared" si="181"/>
        <v>1</v>
      </c>
      <c r="AP474" s="16">
        <f t="shared" si="181"/>
        <v>0</v>
      </c>
      <c r="AQ474" s="16">
        <f t="shared" si="181"/>
        <v>0</v>
      </c>
      <c r="AR474" s="16">
        <f t="shared" si="181"/>
        <v>0</v>
      </c>
      <c r="AS474" s="16">
        <f t="shared" si="181"/>
        <v>0</v>
      </c>
      <c r="AT474" s="16">
        <f t="shared" si="181"/>
        <v>0</v>
      </c>
      <c r="AU474" s="16">
        <f t="shared" si="181"/>
        <v>1</v>
      </c>
      <c r="AV474" s="16">
        <f t="shared" si="181"/>
        <v>1</v>
      </c>
      <c r="AW474" s="16">
        <f t="shared" si="181"/>
        <v>1</v>
      </c>
      <c r="AX474" s="16">
        <f t="shared" si="181"/>
        <v>0</v>
      </c>
      <c r="AY474" s="16">
        <f t="shared" si="181"/>
        <v>0</v>
      </c>
      <c r="AZ474" s="16">
        <f t="shared" si="181"/>
        <v>1</v>
      </c>
    </row>
    <row r="475" spans="1:52" s="4" customFormat="1" ht="10.5">
      <c r="A475" s="9">
        <v>355</v>
      </c>
      <c r="B475" s="13" t="s">
        <v>452</v>
      </c>
      <c r="C475" s="12">
        <v>161</v>
      </c>
      <c r="D475" s="11">
        <v>1</v>
      </c>
      <c r="E475" s="11">
        <v>1</v>
      </c>
      <c r="F475" s="11">
        <v>6</v>
      </c>
      <c r="G475" s="11">
        <v>1</v>
      </c>
      <c r="H475" s="11">
        <v>0</v>
      </c>
      <c r="I475" s="11">
        <v>26</v>
      </c>
      <c r="J475" s="11">
        <v>8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1</v>
      </c>
      <c r="T475" s="11">
        <v>0</v>
      </c>
      <c r="U475" s="11">
        <v>0</v>
      </c>
      <c r="V475" s="11">
        <v>1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1</v>
      </c>
      <c r="AQ475" s="11">
        <v>0</v>
      </c>
      <c r="AR475" s="11">
        <v>3</v>
      </c>
      <c r="AS475" s="11">
        <v>0</v>
      </c>
      <c r="AT475" s="11">
        <v>0</v>
      </c>
      <c r="AU475" s="11">
        <v>0</v>
      </c>
      <c r="AV475" s="11">
        <v>1</v>
      </c>
      <c r="AW475" s="11">
        <v>0</v>
      </c>
      <c r="AX475" s="11">
        <v>0</v>
      </c>
      <c r="AY475" s="11">
        <v>0</v>
      </c>
      <c r="AZ475" s="11">
        <v>0</v>
      </c>
    </row>
    <row r="476" spans="1:52" s="4" customFormat="1" ht="10.5">
      <c r="A476" s="9">
        <v>356</v>
      </c>
      <c r="B476" s="13" t="s">
        <v>453</v>
      </c>
      <c r="C476" s="12">
        <v>331</v>
      </c>
      <c r="D476" s="11">
        <v>0</v>
      </c>
      <c r="E476" s="11">
        <v>0</v>
      </c>
      <c r="F476" s="11">
        <v>5</v>
      </c>
      <c r="G476" s="11">
        <v>0</v>
      </c>
      <c r="H476" s="11">
        <v>0</v>
      </c>
      <c r="I476" s="11">
        <v>4</v>
      </c>
      <c r="J476" s="11">
        <v>0</v>
      </c>
      <c r="K476" s="11">
        <v>0</v>
      </c>
      <c r="L476" s="11">
        <v>0</v>
      </c>
      <c r="M476" s="11">
        <v>2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4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4</v>
      </c>
      <c r="Z476" s="11">
        <v>0</v>
      </c>
      <c r="AA476" s="11">
        <v>0</v>
      </c>
      <c r="AB476" s="11">
        <v>0</v>
      </c>
      <c r="AC476" s="11">
        <v>0</v>
      </c>
      <c r="AD476" s="11">
        <v>1</v>
      </c>
      <c r="AE476" s="11">
        <v>0</v>
      </c>
      <c r="AF476" s="11">
        <v>0</v>
      </c>
      <c r="AG476" s="11">
        <v>2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1</v>
      </c>
      <c r="AT476" s="11">
        <v>0</v>
      </c>
      <c r="AU476" s="11">
        <v>0</v>
      </c>
      <c r="AV476" s="11">
        <v>0</v>
      </c>
      <c r="AW476" s="11">
        <v>1</v>
      </c>
      <c r="AX476" s="11">
        <v>0</v>
      </c>
      <c r="AY476" s="11">
        <v>0</v>
      </c>
      <c r="AZ476" s="11">
        <v>0</v>
      </c>
    </row>
    <row r="477" spans="1:52" s="4" customFormat="1" ht="10.5">
      <c r="A477" s="9">
        <v>357</v>
      </c>
      <c r="B477" s="13" t="s">
        <v>454</v>
      </c>
      <c r="C477" s="12">
        <v>211</v>
      </c>
      <c r="D477" s="11">
        <v>1</v>
      </c>
      <c r="E477" s="11">
        <v>0</v>
      </c>
      <c r="F477" s="11">
        <v>12</v>
      </c>
      <c r="G477" s="11">
        <v>0</v>
      </c>
      <c r="H477" s="11">
        <v>0</v>
      </c>
      <c r="I477" s="11">
        <v>1</v>
      </c>
      <c r="J477" s="11">
        <v>2</v>
      </c>
      <c r="K477" s="11">
        <v>1</v>
      </c>
      <c r="L477" s="11">
        <v>0</v>
      </c>
      <c r="M477" s="11">
        <v>0</v>
      </c>
      <c r="N477" s="11">
        <v>0</v>
      </c>
      <c r="O477" s="11">
        <v>0</v>
      </c>
      <c r="P477" s="11">
        <v>1</v>
      </c>
      <c r="Q477" s="11">
        <v>3</v>
      </c>
      <c r="R477" s="11">
        <v>0</v>
      </c>
      <c r="S477" s="11">
        <v>0</v>
      </c>
      <c r="T477" s="11">
        <v>0</v>
      </c>
      <c r="U477" s="11">
        <v>0</v>
      </c>
      <c r="V477" s="11">
        <v>4</v>
      </c>
      <c r="W477" s="11">
        <v>1</v>
      </c>
      <c r="X477" s="11">
        <v>0</v>
      </c>
      <c r="Y477" s="11">
        <v>0</v>
      </c>
      <c r="Z477" s="11">
        <v>1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11">
        <v>0</v>
      </c>
      <c r="AV477" s="11">
        <v>0</v>
      </c>
      <c r="AW477" s="11">
        <v>0</v>
      </c>
      <c r="AX477" s="11">
        <v>0</v>
      </c>
      <c r="AY477" s="11">
        <v>0</v>
      </c>
      <c r="AZ477" s="11">
        <v>0</v>
      </c>
    </row>
    <row r="478" spans="1:52" s="4" customFormat="1" ht="10.5">
      <c r="A478" s="9">
        <v>358</v>
      </c>
      <c r="B478" s="13" t="s">
        <v>455</v>
      </c>
      <c r="C478" s="12">
        <v>286</v>
      </c>
      <c r="D478" s="11">
        <v>0</v>
      </c>
      <c r="E478" s="11">
        <v>0</v>
      </c>
      <c r="F478" s="11">
        <v>0</v>
      </c>
      <c r="G478" s="11">
        <v>57</v>
      </c>
      <c r="H478" s="11">
        <v>0</v>
      </c>
      <c r="I478" s="11">
        <v>0</v>
      </c>
      <c r="J478" s="11">
        <v>3</v>
      </c>
      <c r="K478" s="11">
        <v>19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4</v>
      </c>
      <c r="S478" s="11">
        <v>0</v>
      </c>
      <c r="T478" s="11">
        <v>2</v>
      </c>
      <c r="U478" s="11">
        <v>0</v>
      </c>
      <c r="V478" s="11">
        <v>0</v>
      </c>
      <c r="W478" s="11">
        <v>7</v>
      </c>
      <c r="X478" s="11">
        <v>0</v>
      </c>
      <c r="Y478" s="11">
        <v>0</v>
      </c>
      <c r="Z478" s="11">
        <v>6</v>
      </c>
      <c r="AA478" s="11">
        <v>1</v>
      </c>
      <c r="AB478" s="11">
        <v>0</v>
      </c>
      <c r="AC478" s="11">
        <v>0</v>
      </c>
      <c r="AD478" s="11">
        <v>2</v>
      </c>
      <c r="AE478" s="11">
        <v>4</v>
      </c>
      <c r="AF478" s="11">
        <v>1</v>
      </c>
      <c r="AG478" s="11">
        <v>0</v>
      </c>
      <c r="AH478" s="11">
        <v>1</v>
      </c>
      <c r="AI478" s="11">
        <v>0</v>
      </c>
      <c r="AJ478" s="11">
        <v>0</v>
      </c>
      <c r="AK478" s="11">
        <v>1</v>
      </c>
      <c r="AL478" s="11">
        <v>0</v>
      </c>
      <c r="AM478" s="11">
        <v>0</v>
      </c>
      <c r="AN478" s="11">
        <v>1</v>
      </c>
      <c r="AO478" s="11">
        <v>3</v>
      </c>
      <c r="AP478" s="11">
        <v>0</v>
      </c>
      <c r="AQ478" s="11">
        <v>0</v>
      </c>
      <c r="AR478" s="11">
        <v>0</v>
      </c>
      <c r="AS478" s="11">
        <v>0</v>
      </c>
      <c r="AT478" s="11">
        <v>1</v>
      </c>
      <c r="AU478" s="11">
        <v>0</v>
      </c>
      <c r="AV478" s="11">
        <v>2</v>
      </c>
      <c r="AW478" s="11">
        <v>2</v>
      </c>
      <c r="AX478" s="11">
        <v>0</v>
      </c>
      <c r="AY478" s="11">
        <v>1</v>
      </c>
      <c r="AZ478" s="11">
        <v>2</v>
      </c>
    </row>
    <row r="479" spans="1:52" s="8" customFormat="1" ht="10.5">
      <c r="A479" s="19"/>
      <c r="B479" s="30" t="s">
        <v>456</v>
      </c>
      <c r="C479" s="22">
        <f>+C470+C471+C474+C475+C476+C477+C478</f>
        <v>2414</v>
      </c>
      <c r="D479" s="21">
        <f aca="true" t="shared" si="182" ref="D479:AI479">SUM(D475:D478,D474,D470)</f>
        <v>4</v>
      </c>
      <c r="E479" s="21">
        <f t="shared" si="182"/>
        <v>4</v>
      </c>
      <c r="F479" s="21">
        <f t="shared" si="182"/>
        <v>63</v>
      </c>
      <c r="G479" s="21">
        <f t="shared" si="182"/>
        <v>58</v>
      </c>
      <c r="H479" s="21">
        <f t="shared" si="182"/>
        <v>5</v>
      </c>
      <c r="I479" s="21">
        <f t="shared" si="182"/>
        <v>45</v>
      </c>
      <c r="J479" s="21">
        <f t="shared" si="182"/>
        <v>107</v>
      </c>
      <c r="K479" s="21">
        <f t="shared" si="182"/>
        <v>20</v>
      </c>
      <c r="L479" s="21">
        <f t="shared" si="182"/>
        <v>6</v>
      </c>
      <c r="M479" s="21">
        <f t="shared" si="182"/>
        <v>3</v>
      </c>
      <c r="N479" s="21">
        <f t="shared" si="182"/>
        <v>1</v>
      </c>
      <c r="O479" s="21">
        <f t="shared" si="182"/>
        <v>0</v>
      </c>
      <c r="P479" s="21">
        <f t="shared" si="182"/>
        <v>2</v>
      </c>
      <c r="Q479" s="21">
        <f t="shared" si="182"/>
        <v>3</v>
      </c>
      <c r="R479" s="21">
        <f t="shared" si="182"/>
        <v>5</v>
      </c>
      <c r="S479" s="21">
        <f t="shared" si="182"/>
        <v>14</v>
      </c>
      <c r="T479" s="21">
        <f t="shared" si="182"/>
        <v>2</v>
      </c>
      <c r="U479" s="21">
        <f t="shared" si="182"/>
        <v>3</v>
      </c>
      <c r="V479" s="21">
        <f t="shared" si="182"/>
        <v>73</v>
      </c>
      <c r="W479" s="21">
        <f t="shared" si="182"/>
        <v>9</v>
      </c>
      <c r="X479" s="21">
        <f t="shared" si="182"/>
        <v>1</v>
      </c>
      <c r="Y479" s="21">
        <f t="shared" si="182"/>
        <v>9</v>
      </c>
      <c r="Z479" s="21">
        <f t="shared" si="182"/>
        <v>8</v>
      </c>
      <c r="AA479" s="21">
        <f t="shared" si="182"/>
        <v>2</v>
      </c>
      <c r="AB479" s="21">
        <f t="shared" si="182"/>
        <v>0</v>
      </c>
      <c r="AC479" s="21">
        <f t="shared" si="182"/>
        <v>2</v>
      </c>
      <c r="AD479" s="21">
        <f t="shared" si="182"/>
        <v>4</v>
      </c>
      <c r="AE479" s="21">
        <f t="shared" si="182"/>
        <v>4</v>
      </c>
      <c r="AF479" s="21">
        <f t="shared" si="182"/>
        <v>1</v>
      </c>
      <c r="AG479" s="21">
        <f t="shared" si="182"/>
        <v>6</v>
      </c>
      <c r="AH479" s="21">
        <f t="shared" si="182"/>
        <v>2</v>
      </c>
      <c r="AI479" s="21">
        <f t="shared" si="182"/>
        <v>1</v>
      </c>
      <c r="AJ479" s="21">
        <f aca="true" t="shared" si="183" ref="AJ479:AZ479">SUM(AJ475:AJ478,AJ474,AJ470)</f>
        <v>2</v>
      </c>
      <c r="AK479" s="21">
        <f t="shared" si="183"/>
        <v>1</v>
      </c>
      <c r="AL479" s="21">
        <f t="shared" si="183"/>
        <v>1</v>
      </c>
      <c r="AM479" s="21">
        <f t="shared" si="183"/>
        <v>0</v>
      </c>
      <c r="AN479" s="21">
        <f t="shared" si="183"/>
        <v>2</v>
      </c>
      <c r="AO479" s="21">
        <f t="shared" si="183"/>
        <v>11</v>
      </c>
      <c r="AP479" s="21">
        <f t="shared" si="183"/>
        <v>4</v>
      </c>
      <c r="AQ479" s="21">
        <f t="shared" si="183"/>
        <v>0</v>
      </c>
      <c r="AR479" s="21">
        <f t="shared" si="183"/>
        <v>3</v>
      </c>
      <c r="AS479" s="21">
        <f t="shared" si="183"/>
        <v>9</v>
      </c>
      <c r="AT479" s="21">
        <f t="shared" si="183"/>
        <v>2</v>
      </c>
      <c r="AU479" s="21">
        <f t="shared" si="183"/>
        <v>3</v>
      </c>
      <c r="AV479" s="21">
        <f t="shared" si="183"/>
        <v>12</v>
      </c>
      <c r="AW479" s="21">
        <f t="shared" si="183"/>
        <v>5</v>
      </c>
      <c r="AX479" s="21">
        <f t="shared" si="183"/>
        <v>1</v>
      </c>
      <c r="AY479" s="21">
        <f t="shared" si="183"/>
        <v>1</v>
      </c>
      <c r="AZ479" s="21">
        <f t="shared" si="183"/>
        <v>3</v>
      </c>
    </row>
    <row r="480" spans="1:52" s="4" customFormat="1" ht="10.5">
      <c r="A480" s="23"/>
      <c r="B480" s="32"/>
      <c r="C480" s="2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</row>
    <row r="481" spans="1:52" s="4" customFormat="1" ht="10.5">
      <c r="A481" s="9">
        <v>359</v>
      </c>
      <c r="B481" s="13" t="s">
        <v>457</v>
      </c>
      <c r="C481" s="12">
        <v>272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1</v>
      </c>
      <c r="X481" s="11">
        <v>0</v>
      </c>
      <c r="Y481" s="11">
        <v>0</v>
      </c>
      <c r="Z481" s="11">
        <v>1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  <c r="AZ481" s="11">
        <v>0</v>
      </c>
    </row>
    <row r="482" spans="1:52" s="4" customFormat="1" ht="10.5">
      <c r="A482" s="9">
        <v>360</v>
      </c>
      <c r="B482" s="13" t="s">
        <v>458</v>
      </c>
      <c r="C482" s="12">
        <v>261</v>
      </c>
      <c r="D482" s="11">
        <v>0</v>
      </c>
      <c r="E482" s="11">
        <v>0</v>
      </c>
      <c r="F482" s="11">
        <v>0</v>
      </c>
      <c r="G482" s="11">
        <v>0</v>
      </c>
      <c r="H482" s="11">
        <v>1</v>
      </c>
      <c r="I482" s="11">
        <v>0</v>
      </c>
      <c r="J482" s="11">
        <v>0</v>
      </c>
      <c r="K482" s="11">
        <v>0</v>
      </c>
      <c r="L482" s="11">
        <v>0</v>
      </c>
      <c r="M482" s="11">
        <v>1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2</v>
      </c>
      <c r="W482" s="11">
        <v>0</v>
      </c>
      <c r="X482" s="11">
        <v>2</v>
      </c>
      <c r="Y482" s="11">
        <v>0</v>
      </c>
      <c r="Z482" s="11">
        <v>10</v>
      </c>
      <c r="AA482" s="11">
        <v>0</v>
      </c>
      <c r="AB482" s="11">
        <v>8</v>
      </c>
      <c r="AC482" s="11">
        <v>0</v>
      </c>
      <c r="AD482" s="11">
        <v>0</v>
      </c>
      <c r="AE482" s="11">
        <v>0</v>
      </c>
      <c r="AF482" s="11">
        <v>1</v>
      </c>
      <c r="AG482" s="11">
        <v>0</v>
      </c>
      <c r="AH482" s="11">
        <v>1</v>
      </c>
      <c r="AI482" s="11">
        <v>0</v>
      </c>
      <c r="AJ482" s="11">
        <v>2</v>
      </c>
      <c r="AK482" s="11">
        <v>0</v>
      </c>
      <c r="AL482" s="11">
        <v>0</v>
      </c>
      <c r="AM482" s="11">
        <v>1</v>
      </c>
      <c r="AN482" s="11">
        <v>0</v>
      </c>
      <c r="AO482" s="11">
        <v>0</v>
      </c>
      <c r="AP482" s="11">
        <v>0</v>
      </c>
      <c r="AQ482" s="11">
        <v>4</v>
      </c>
      <c r="AR482" s="11">
        <v>1</v>
      </c>
      <c r="AS482" s="11">
        <v>3</v>
      </c>
      <c r="AT482" s="11">
        <v>0</v>
      </c>
      <c r="AU482" s="11">
        <v>0</v>
      </c>
      <c r="AV482" s="11">
        <v>1</v>
      </c>
      <c r="AW482" s="11">
        <v>0</v>
      </c>
      <c r="AX482" s="11">
        <v>0</v>
      </c>
      <c r="AY482" s="11">
        <v>0</v>
      </c>
      <c r="AZ482" s="11">
        <v>0</v>
      </c>
    </row>
    <row r="483" spans="1:52" s="4" customFormat="1" ht="10.5">
      <c r="A483" s="9">
        <v>361</v>
      </c>
      <c r="B483" s="13" t="s">
        <v>459</v>
      </c>
      <c r="C483" s="12">
        <v>246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1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2</v>
      </c>
      <c r="AA483" s="11">
        <v>0</v>
      </c>
      <c r="AB483" s="11">
        <v>1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1</v>
      </c>
      <c r="AR483" s="11">
        <v>0</v>
      </c>
      <c r="AS483" s="11">
        <v>0</v>
      </c>
      <c r="AT483" s="11">
        <v>0</v>
      </c>
      <c r="AU483" s="11">
        <v>0</v>
      </c>
      <c r="AV483" s="11">
        <v>0</v>
      </c>
      <c r="AW483" s="11">
        <v>0</v>
      </c>
      <c r="AX483" s="11">
        <v>0</v>
      </c>
      <c r="AY483" s="11">
        <v>0</v>
      </c>
      <c r="AZ483" s="11">
        <v>0</v>
      </c>
    </row>
    <row r="484" spans="1:52" s="4" customFormat="1" ht="10.5">
      <c r="A484" s="9">
        <v>362</v>
      </c>
      <c r="B484" s="13" t="s">
        <v>460</v>
      </c>
      <c r="C484" s="12">
        <v>264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1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1</v>
      </c>
      <c r="V484" s="11">
        <v>0</v>
      </c>
      <c r="W484" s="11">
        <v>0</v>
      </c>
      <c r="X484" s="11">
        <v>0</v>
      </c>
      <c r="Y484" s="11">
        <v>0</v>
      </c>
      <c r="Z484" s="11">
        <v>6</v>
      </c>
      <c r="AA484" s="11">
        <v>0</v>
      </c>
      <c r="AB484" s="11">
        <v>6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6</v>
      </c>
      <c r="AR484" s="11">
        <v>0</v>
      </c>
      <c r="AS484" s="11">
        <v>2</v>
      </c>
      <c r="AT484" s="11">
        <v>0</v>
      </c>
      <c r="AU484" s="11">
        <v>2</v>
      </c>
      <c r="AV484" s="11">
        <v>0</v>
      </c>
      <c r="AW484" s="11">
        <v>0</v>
      </c>
      <c r="AX484" s="11">
        <v>0</v>
      </c>
      <c r="AY484" s="11">
        <v>0</v>
      </c>
      <c r="AZ484" s="11">
        <v>0</v>
      </c>
    </row>
    <row r="485" spans="1:52" s="4" customFormat="1" ht="10.5">
      <c r="A485" s="9">
        <v>363</v>
      </c>
      <c r="B485" s="13" t="s">
        <v>461</v>
      </c>
      <c r="C485" s="12">
        <v>271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1</v>
      </c>
      <c r="W485" s="11">
        <v>0</v>
      </c>
      <c r="X485" s="11">
        <v>0</v>
      </c>
      <c r="Y485" s="11">
        <v>0</v>
      </c>
      <c r="Z485" s="11">
        <v>8</v>
      </c>
      <c r="AA485" s="11">
        <v>0</v>
      </c>
      <c r="AB485" s="11">
        <v>7</v>
      </c>
      <c r="AC485" s="11">
        <v>1</v>
      </c>
      <c r="AD485" s="11">
        <v>0</v>
      </c>
      <c r="AE485" s="11">
        <v>0</v>
      </c>
      <c r="AF485" s="11">
        <v>0</v>
      </c>
      <c r="AG485" s="11">
        <v>0</v>
      </c>
      <c r="AH485" s="11">
        <v>1</v>
      </c>
      <c r="AI485" s="11">
        <v>0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6</v>
      </c>
      <c r="AR485" s="11">
        <v>0</v>
      </c>
      <c r="AS485" s="11">
        <v>1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  <c r="AZ485" s="11">
        <v>0</v>
      </c>
    </row>
    <row r="486" spans="1:52" s="4" customFormat="1" ht="10.5">
      <c r="A486" s="9">
        <v>364</v>
      </c>
      <c r="B486" s="13" t="s">
        <v>462</v>
      </c>
      <c r="C486" s="12">
        <v>258</v>
      </c>
      <c r="D486" s="11">
        <v>0</v>
      </c>
      <c r="E486" s="11">
        <v>0</v>
      </c>
      <c r="F486" s="11">
        <v>1</v>
      </c>
      <c r="G486" s="11">
        <v>0</v>
      </c>
      <c r="H486" s="11">
        <v>0</v>
      </c>
      <c r="I486" s="11">
        <v>0</v>
      </c>
      <c r="J486" s="11">
        <v>0</v>
      </c>
      <c r="K486" s="11">
        <v>1</v>
      </c>
      <c r="L486" s="11">
        <v>0</v>
      </c>
      <c r="M486" s="11">
        <v>0</v>
      </c>
      <c r="N486" s="11">
        <v>0</v>
      </c>
      <c r="O486" s="11">
        <v>0</v>
      </c>
      <c r="P486" s="11">
        <v>1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5</v>
      </c>
      <c r="AA486" s="11">
        <v>0</v>
      </c>
      <c r="AB486" s="11">
        <v>6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7</v>
      </c>
      <c r="AR486" s="11">
        <v>0</v>
      </c>
      <c r="AS486" s="11">
        <v>2</v>
      </c>
      <c r="AT486" s="11">
        <v>0</v>
      </c>
      <c r="AU486" s="11">
        <v>0</v>
      </c>
      <c r="AV486" s="11">
        <v>0</v>
      </c>
      <c r="AW486" s="11">
        <v>0</v>
      </c>
      <c r="AX486" s="11">
        <v>0</v>
      </c>
      <c r="AY486" s="11">
        <v>0</v>
      </c>
      <c r="AZ486" s="11">
        <v>0</v>
      </c>
    </row>
    <row r="487" spans="1:52" s="4" customFormat="1" ht="10.5">
      <c r="A487" s="9">
        <v>365</v>
      </c>
      <c r="B487" s="13" t="s">
        <v>463</v>
      </c>
      <c r="C487" s="12">
        <v>256</v>
      </c>
      <c r="D487" s="11">
        <v>0</v>
      </c>
      <c r="E487" s="11">
        <v>1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1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1</v>
      </c>
      <c r="V487" s="11">
        <v>0</v>
      </c>
      <c r="W487" s="11">
        <v>0</v>
      </c>
      <c r="X487" s="11">
        <v>0</v>
      </c>
      <c r="Y487" s="11">
        <v>0</v>
      </c>
      <c r="Z487" s="11">
        <v>3</v>
      </c>
      <c r="AA487" s="11">
        <v>0</v>
      </c>
      <c r="AB487" s="11">
        <v>4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4</v>
      </c>
      <c r="AR487" s="11">
        <v>0</v>
      </c>
      <c r="AS487" s="11">
        <v>1</v>
      </c>
      <c r="AT487" s="11">
        <v>0</v>
      </c>
      <c r="AU487" s="11">
        <v>0</v>
      </c>
      <c r="AV487" s="11">
        <v>1</v>
      </c>
      <c r="AW487" s="11">
        <v>1</v>
      </c>
      <c r="AX487" s="11">
        <v>0</v>
      </c>
      <c r="AY487" s="11">
        <v>0</v>
      </c>
      <c r="AZ487" s="11">
        <v>0</v>
      </c>
    </row>
    <row r="488" spans="1:52" s="4" customFormat="1" ht="10.5">
      <c r="A488" s="9">
        <v>366</v>
      </c>
      <c r="B488" s="13" t="s">
        <v>464</v>
      </c>
      <c r="C488" s="12">
        <v>250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1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16</v>
      </c>
      <c r="AA488" s="11">
        <v>1</v>
      </c>
      <c r="AB488" s="11">
        <v>18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10</v>
      </c>
      <c r="AR488" s="11">
        <v>0</v>
      </c>
      <c r="AS488" s="11">
        <v>3</v>
      </c>
      <c r="AT488" s="11">
        <v>0</v>
      </c>
      <c r="AU488" s="11">
        <v>0</v>
      </c>
      <c r="AV488" s="11">
        <v>0</v>
      </c>
      <c r="AW488" s="11">
        <v>0</v>
      </c>
      <c r="AX488" s="11">
        <v>0</v>
      </c>
      <c r="AY488" s="11">
        <v>0</v>
      </c>
      <c r="AZ488" s="11">
        <v>1</v>
      </c>
    </row>
    <row r="489" spans="1:52" s="4" customFormat="1" ht="10.5">
      <c r="A489" s="9">
        <v>367</v>
      </c>
      <c r="B489" s="13" t="s">
        <v>465</v>
      </c>
      <c r="C489" s="12">
        <v>311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9</v>
      </c>
      <c r="AA489" s="11">
        <v>0</v>
      </c>
      <c r="AB489" s="11">
        <v>6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3</v>
      </c>
      <c r="AR489" s="11">
        <v>0</v>
      </c>
      <c r="AS489" s="11">
        <v>0</v>
      </c>
      <c r="AT489" s="11">
        <v>0</v>
      </c>
      <c r="AU489" s="11">
        <v>0</v>
      </c>
      <c r="AV489" s="11">
        <v>0</v>
      </c>
      <c r="AW489" s="11">
        <v>0</v>
      </c>
      <c r="AX489" s="11">
        <v>0</v>
      </c>
      <c r="AY489" s="11">
        <v>0</v>
      </c>
      <c r="AZ489" s="11">
        <v>0</v>
      </c>
    </row>
    <row r="490" spans="1:52" s="8" customFormat="1" ht="10.5">
      <c r="A490" s="19"/>
      <c r="B490" s="30" t="s">
        <v>466</v>
      </c>
      <c r="C490" s="22">
        <f aca="true" t="shared" si="184" ref="C490:AF490">SUM(C481:C489)</f>
        <v>2389</v>
      </c>
      <c r="D490" s="21">
        <f t="shared" si="184"/>
        <v>0</v>
      </c>
      <c r="E490" s="21">
        <f t="shared" si="184"/>
        <v>1</v>
      </c>
      <c r="F490" s="21">
        <f t="shared" si="184"/>
        <v>1</v>
      </c>
      <c r="G490" s="21">
        <f t="shared" si="184"/>
        <v>0</v>
      </c>
      <c r="H490" s="21">
        <f t="shared" si="184"/>
        <v>1</v>
      </c>
      <c r="I490" s="21">
        <f t="shared" si="184"/>
        <v>0</v>
      </c>
      <c r="J490" s="21">
        <f t="shared" si="184"/>
        <v>0</v>
      </c>
      <c r="K490" s="21">
        <f t="shared" si="184"/>
        <v>2</v>
      </c>
      <c r="L490" s="21">
        <f t="shared" si="184"/>
        <v>0</v>
      </c>
      <c r="M490" s="21">
        <f t="shared" si="184"/>
        <v>2</v>
      </c>
      <c r="N490" s="21">
        <f t="shared" si="184"/>
        <v>0</v>
      </c>
      <c r="O490" s="21">
        <f t="shared" si="184"/>
        <v>1</v>
      </c>
      <c r="P490" s="21">
        <f t="shared" si="184"/>
        <v>2</v>
      </c>
      <c r="Q490" s="21">
        <f t="shared" si="184"/>
        <v>0</v>
      </c>
      <c r="R490" s="21">
        <f t="shared" si="184"/>
        <v>0</v>
      </c>
      <c r="S490" s="21">
        <f t="shared" si="184"/>
        <v>0</v>
      </c>
      <c r="T490" s="21">
        <f t="shared" si="184"/>
        <v>0</v>
      </c>
      <c r="U490" s="21">
        <f t="shared" si="184"/>
        <v>2</v>
      </c>
      <c r="V490" s="21">
        <f t="shared" si="184"/>
        <v>3</v>
      </c>
      <c r="W490" s="21">
        <f t="shared" si="184"/>
        <v>1</v>
      </c>
      <c r="X490" s="21">
        <f t="shared" si="184"/>
        <v>2</v>
      </c>
      <c r="Y490" s="21">
        <f t="shared" si="184"/>
        <v>0</v>
      </c>
      <c r="Z490" s="21">
        <f t="shared" si="184"/>
        <v>60</v>
      </c>
      <c r="AA490" s="21">
        <f t="shared" si="184"/>
        <v>1</v>
      </c>
      <c r="AB490" s="21">
        <f t="shared" si="184"/>
        <v>56</v>
      </c>
      <c r="AC490" s="21">
        <f t="shared" si="184"/>
        <v>1</v>
      </c>
      <c r="AD490" s="21">
        <f t="shared" si="184"/>
        <v>0</v>
      </c>
      <c r="AE490" s="21">
        <f t="shared" si="184"/>
        <v>0</v>
      </c>
      <c r="AF490" s="21">
        <f t="shared" si="184"/>
        <v>1</v>
      </c>
      <c r="AG490" s="21">
        <f aca="true" t="shared" si="185" ref="AG490:AZ490">SUM(AG481:AG489)</f>
        <v>0</v>
      </c>
      <c r="AH490" s="21">
        <f t="shared" si="185"/>
        <v>2</v>
      </c>
      <c r="AI490" s="21">
        <f t="shared" si="185"/>
        <v>0</v>
      </c>
      <c r="AJ490" s="21">
        <f t="shared" si="185"/>
        <v>2</v>
      </c>
      <c r="AK490" s="21">
        <f t="shared" si="185"/>
        <v>0</v>
      </c>
      <c r="AL490" s="21">
        <f t="shared" si="185"/>
        <v>0</v>
      </c>
      <c r="AM490" s="21">
        <f t="shared" si="185"/>
        <v>1</v>
      </c>
      <c r="AN490" s="21">
        <f t="shared" si="185"/>
        <v>0</v>
      </c>
      <c r="AO490" s="21">
        <f t="shared" si="185"/>
        <v>0</v>
      </c>
      <c r="AP490" s="21">
        <f t="shared" si="185"/>
        <v>0</v>
      </c>
      <c r="AQ490" s="21">
        <f t="shared" si="185"/>
        <v>41</v>
      </c>
      <c r="AR490" s="21">
        <f t="shared" si="185"/>
        <v>1</v>
      </c>
      <c r="AS490" s="21">
        <f t="shared" si="185"/>
        <v>12</v>
      </c>
      <c r="AT490" s="21">
        <f t="shared" si="185"/>
        <v>0</v>
      </c>
      <c r="AU490" s="21">
        <f t="shared" si="185"/>
        <v>2</v>
      </c>
      <c r="AV490" s="21">
        <f t="shared" si="185"/>
        <v>2</v>
      </c>
      <c r="AW490" s="21">
        <f t="shared" si="185"/>
        <v>1</v>
      </c>
      <c r="AX490" s="21">
        <f t="shared" si="185"/>
        <v>0</v>
      </c>
      <c r="AY490" s="21">
        <f t="shared" si="185"/>
        <v>0</v>
      </c>
      <c r="AZ490" s="21">
        <f t="shared" si="185"/>
        <v>1</v>
      </c>
    </row>
    <row r="491" spans="1:52" s="4" customFormat="1" ht="10.5">
      <c r="A491" s="23"/>
      <c r="B491" s="32"/>
      <c r="C491" s="2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</row>
    <row r="492" spans="1:52" s="4" customFormat="1" ht="10.5">
      <c r="A492" s="9">
        <v>368</v>
      </c>
      <c r="B492" s="13" t="s">
        <v>467</v>
      </c>
      <c r="C492" s="12">
        <v>379</v>
      </c>
      <c r="D492" s="11">
        <v>0</v>
      </c>
      <c r="E492" s="11">
        <v>0</v>
      </c>
      <c r="F492" s="11">
        <v>0</v>
      </c>
      <c r="G492" s="11">
        <v>0</v>
      </c>
      <c r="H492" s="11">
        <v>1</v>
      </c>
      <c r="I492" s="11">
        <v>0</v>
      </c>
      <c r="J492" s="11">
        <v>0</v>
      </c>
      <c r="K492" s="11">
        <v>1</v>
      </c>
      <c r="L492" s="11">
        <v>0</v>
      </c>
      <c r="M492" s="11">
        <v>0</v>
      </c>
      <c r="N492" s="11">
        <v>1</v>
      </c>
      <c r="O492" s="11">
        <v>0</v>
      </c>
      <c r="P492" s="11">
        <v>0</v>
      </c>
      <c r="Q492" s="11">
        <v>0</v>
      </c>
      <c r="R492" s="11">
        <v>1</v>
      </c>
      <c r="S492" s="11">
        <v>0</v>
      </c>
      <c r="T492" s="11">
        <v>1</v>
      </c>
      <c r="U492" s="11">
        <v>0</v>
      </c>
      <c r="V492" s="11">
        <v>1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>
        <v>0</v>
      </c>
    </row>
    <row r="493" spans="1:52" s="4" customFormat="1" ht="10.5">
      <c r="A493" s="9">
        <v>369</v>
      </c>
      <c r="B493" s="13" t="s">
        <v>468</v>
      </c>
      <c r="C493" s="12">
        <v>299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1</v>
      </c>
      <c r="N493" s="11">
        <v>0</v>
      </c>
      <c r="O493" s="11">
        <v>0</v>
      </c>
      <c r="P493" s="11">
        <v>0</v>
      </c>
      <c r="Q493" s="11">
        <v>1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2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1</v>
      </c>
      <c r="AS493" s="11">
        <v>0</v>
      </c>
      <c r="AT493" s="11">
        <v>0</v>
      </c>
      <c r="AU493" s="11">
        <v>0</v>
      </c>
      <c r="AV493" s="11">
        <v>0</v>
      </c>
      <c r="AW493" s="11">
        <v>0</v>
      </c>
      <c r="AX493" s="11">
        <v>0</v>
      </c>
      <c r="AY493" s="11">
        <v>0</v>
      </c>
      <c r="AZ493" s="11">
        <v>0</v>
      </c>
    </row>
    <row r="494" spans="1:52" s="4" customFormat="1" ht="10.5">
      <c r="A494" s="9">
        <v>370</v>
      </c>
      <c r="B494" s="13" t="s">
        <v>469</v>
      </c>
      <c r="C494" s="12">
        <v>136</v>
      </c>
      <c r="D494" s="11">
        <v>0</v>
      </c>
      <c r="E494" s="11">
        <v>0</v>
      </c>
      <c r="F494" s="11">
        <v>0</v>
      </c>
      <c r="G494" s="11">
        <v>1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1</v>
      </c>
      <c r="P494" s="11">
        <v>0</v>
      </c>
      <c r="Q494" s="11">
        <v>0</v>
      </c>
      <c r="R494" s="11">
        <v>0</v>
      </c>
      <c r="S494" s="11">
        <v>1</v>
      </c>
      <c r="T494" s="11">
        <v>0</v>
      </c>
      <c r="U494" s="11">
        <v>0</v>
      </c>
      <c r="V494" s="11">
        <v>0</v>
      </c>
      <c r="W494" s="11">
        <v>1</v>
      </c>
      <c r="X494" s="11">
        <v>0</v>
      </c>
      <c r="Y494" s="11">
        <v>1</v>
      </c>
      <c r="Z494" s="11">
        <v>0</v>
      </c>
      <c r="AA494" s="11">
        <v>0</v>
      </c>
      <c r="AB494" s="11">
        <v>0</v>
      </c>
      <c r="AC494" s="11">
        <v>1</v>
      </c>
      <c r="AD494" s="11">
        <v>0</v>
      </c>
      <c r="AE494" s="11">
        <v>0</v>
      </c>
      <c r="AF494" s="11">
        <v>0</v>
      </c>
      <c r="AG494" s="11">
        <v>0</v>
      </c>
      <c r="AH494" s="11">
        <v>1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1</v>
      </c>
      <c r="AR494" s="11">
        <v>0</v>
      </c>
      <c r="AS494" s="11">
        <v>0</v>
      </c>
      <c r="AT494" s="11">
        <v>0</v>
      </c>
      <c r="AU494" s="11">
        <v>0</v>
      </c>
      <c r="AV494" s="11">
        <v>0</v>
      </c>
      <c r="AW494" s="11">
        <v>0</v>
      </c>
      <c r="AX494" s="11">
        <v>0</v>
      </c>
      <c r="AY494" s="11">
        <v>0</v>
      </c>
      <c r="AZ494" s="11">
        <v>0</v>
      </c>
    </row>
    <row r="495" spans="1:52" s="18" customFormat="1" ht="10.5">
      <c r="A495" s="14"/>
      <c r="B495" s="31" t="s">
        <v>470</v>
      </c>
      <c r="C495" s="17">
        <f>+C493+C494</f>
        <v>435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</row>
    <row r="496" spans="1:52" s="4" customFormat="1" ht="10.5">
      <c r="A496" s="9">
        <v>371</v>
      </c>
      <c r="B496" s="13" t="s">
        <v>471</v>
      </c>
      <c r="C496" s="12">
        <v>376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2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  <c r="AU496" s="11">
        <v>0</v>
      </c>
      <c r="AV496" s="11">
        <v>0</v>
      </c>
      <c r="AW496" s="11">
        <v>0</v>
      </c>
      <c r="AX496" s="11">
        <v>0</v>
      </c>
      <c r="AY496" s="11">
        <v>0</v>
      </c>
      <c r="AZ496" s="11">
        <v>0</v>
      </c>
    </row>
    <row r="497" spans="1:52" s="4" customFormat="1" ht="10.5">
      <c r="A497" s="9">
        <v>372</v>
      </c>
      <c r="B497" s="13" t="s">
        <v>472</v>
      </c>
      <c r="C497" s="12">
        <v>404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1</v>
      </c>
      <c r="K497" s="11">
        <v>1</v>
      </c>
      <c r="L497" s="11">
        <v>0</v>
      </c>
      <c r="M497" s="11">
        <v>0</v>
      </c>
      <c r="N497" s="11">
        <v>1</v>
      </c>
      <c r="O497" s="11">
        <v>0</v>
      </c>
      <c r="P497" s="11">
        <v>1</v>
      </c>
      <c r="Q497" s="11">
        <v>0</v>
      </c>
      <c r="R497" s="11">
        <v>1</v>
      </c>
      <c r="S497" s="11">
        <v>0</v>
      </c>
      <c r="T497" s="11">
        <v>1</v>
      </c>
      <c r="U497" s="11">
        <v>0</v>
      </c>
      <c r="V497" s="11">
        <v>0</v>
      </c>
      <c r="W497" s="11">
        <v>1</v>
      </c>
      <c r="X497" s="11">
        <v>1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1</v>
      </c>
      <c r="AF497" s="11">
        <v>0</v>
      </c>
      <c r="AG497" s="11">
        <v>0</v>
      </c>
      <c r="AH497" s="11">
        <v>0</v>
      </c>
      <c r="AI497" s="11">
        <v>1</v>
      </c>
      <c r="AJ497" s="11">
        <v>0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3</v>
      </c>
      <c r="AS497" s="11">
        <v>0</v>
      </c>
      <c r="AT497" s="11">
        <v>0</v>
      </c>
      <c r="AU497" s="11">
        <v>0</v>
      </c>
      <c r="AV497" s="11">
        <v>0</v>
      </c>
      <c r="AW497" s="11">
        <v>0</v>
      </c>
      <c r="AX497" s="11">
        <v>0</v>
      </c>
      <c r="AY497" s="11">
        <v>0</v>
      </c>
      <c r="AZ497" s="11">
        <v>0</v>
      </c>
    </row>
    <row r="498" spans="1:52" s="4" customFormat="1" ht="10.5">
      <c r="A498" s="9">
        <v>373</v>
      </c>
      <c r="B498" s="13" t="s">
        <v>473</v>
      </c>
      <c r="C498" s="12">
        <v>290</v>
      </c>
      <c r="D498" s="11">
        <v>0</v>
      </c>
      <c r="E498" s="11">
        <v>0</v>
      </c>
      <c r="F498" s="11">
        <v>0</v>
      </c>
      <c r="G498" s="11">
        <v>1</v>
      </c>
      <c r="H498" s="11">
        <v>0</v>
      </c>
      <c r="I498" s="11">
        <v>0</v>
      </c>
      <c r="J498" s="11">
        <v>0</v>
      </c>
      <c r="K498" s="11">
        <v>0</v>
      </c>
      <c r="L498" s="11">
        <v>2</v>
      </c>
      <c r="M498" s="11">
        <v>1</v>
      </c>
      <c r="N498" s="11">
        <v>0</v>
      </c>
      <c r="O498" s="11">
        <v>0</v>
      </c>
      <c r="P498" s="11">
        <v>4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1</v>
      </c>
      <c r="W498" s="11">
        <v>0</v>
      </c>
      <c r="X498" s="11">
        <v>4</v>
      </c>
      <c r="Y498" s="11">
        <v>0</v>
      </c>
      <c r="Z498" s="11">
        <v>2</v>
      </c>
      <c r="AA498" s="11">
        <v>0</v>
      </c>
      <c r="AB498" s="11">
        <v>0</v>
      </c>
      <c r="AC498" s="11">
        <v>1</v>
      </c>
      <c r="AD498" s="11">
        <v>0</v>
      </c>
      <c r="AE498" s="11">
        <v>4</v>
      </c>
      <c r="AF498" s="11">
        <v>0</v>
      </c>
      <c r="AG498" s="11">
        <v>0</v>
      </c>
      <c r="AH498" s="11">
        <v>0</v>
      </c>
      <c r="AI498" s="11">
        <v>0</v>
      </c>
      <c r="AJ498" s="11">
        <v>0</v>
      </c>
      <c r="AK498" s="11">
        <v>1</v>
      </c>
      <c r="AL498" s="11">
        <v>0</v>
      </c>
      <c r="AM498" s="11">
        <v>0</v>
      </c>
      <c r="AN498" s="11">
        <v>0</v>
      </c>
      <c r="AO498" s="11">
        <v>1</v>
      </c>
      <c r="AP498" s="11">
        <v>0</v>
      </c>
      <c r="AQ498" s="11">
        <v>0</v>
      </c>
      <c r="AR498" s="11">
        <v>8</v>
      </c>
      <c r="AS498" s="11">
        <v>1</v>
      </c>
      <c r="AT498" s="11">
        <v>1</v>
      </c>
      <c r="AU498" s="11">
        <v>0</v>
      </c>
      <c r="AV498" s="11">
        <v>0</v>
      </c>
      <c r="AW498" s="11">
        <v>0</v>
      </c>
      <c r="AX498" s="11">
        <v>0</v>
      </c>
      <c r="AY498" s="11">
        <v>0</v>
      </c>
      <c r="AZ498" s="11">
        <v>0</v>
      </c>
    </row>
    <row r="499" spans="1:52" s="18" customFormat="1" ht="10.5">
      <c r="A499" s="14"/>
      <c r="B499" s="31" t="s">
        <v>474</v>
      </c>
      <c r="C499" s="17">
        <f>+C496+C497+C498</f>
        <v>1070</v>
      </c>
      <c r="D499" s="16">
        <f aca="true" t="shared" si="186" ref="D499:AI499">SUM(D492:D498)</f>
        <v>0</v>
      </c>
      <c r="E499" s="16">
        <f t="shared" si="186"/>
        <v>0</v>
      </c>
      <c r="F499" s="16">
        <f t="shared" si="186"/>
        <v>0</v>
      </c>
      <c r="G499" s="16">
        <f t="shared" si="186"/>
        <v>2</v>
      </c>
      <c r="H499" s="16">
        <f t="shared" si="186"/>
        <v>1</v>
      </c>
      <c r="I499" s="16">
        <f t="shared" si="186"/>
        <v>0</v>
      </c>
      <c r="J499" s="16">
        <f t="shared" si="186"/>
        <v>1</v>
      </c>
      <c r="K499" s="16">
        <f t="shared" si="186"/>
        <v>2</v>
      </c>
      <c r="L499" s="16">
        <f t="shared" si="186"/>
        <v>2</v>
      </c>
      <c r="M499" s="16">
        <f t="shared" si="186"/>
        <v>2</v>
      </c>
      <c r="N499" s="16">
        <f t="shared" si="186"/>
        <v>4</v>
      </c>
      <c r="O499" s="16">
        <f t="shared" si="186"/>
        <v>1</v>
      </c>
      <c r="P499" s="16">
        <f t="shared" si="186"/>
        <v>5</v>
      </c>
      <c r="Q499" s="16">
        <f t="shared" si="186"/>
        <v>1</v>
      </c>
      <c r="R499" s="16">
        <f t="shared" si="186"/>
        <v>2</v>
      </c>
      <c r="S499" s="16">
        <f t="shared" si="186"/>
        <v>1</v>
      </c>
      <c r="T499" s="16">
        <f t="shared" si="186"/>
        <v>2</v>
      </c>
      <c r="U499" s="16">
        <f t="shared" si="186"/>
        <v>0</v>
      </c>
      <c r="V499" s="16">
        <f t="shared" si="186"/>
        <v>2</v>
      </c>
      <c r="W499" s="16">
        <f t="shared" si="186"/>
        <v>2</v>
      </c>
      <c r="X499" s="16">
        <f t="shared" si="186"/>
        <v>5</v>
      </c>
      <c r="Y499" s="16">
        <f t="shared" si="186"/>
        <v>1</v>
      </c>
      <c r="Z499" s="16">
        <f t="shared" si="186"/>
        <v>2</v>
      </c>
      <c r="AA499" s="16">
        <f t="shared" si="186"/>
        <v>0</v>
      </c>
      <c r="AB499" s="16">
        <f t="shared" si="186"/>
        <v>0</v>
      </c>
      <c r="AC499" s="16">
        <f t="shared" si="186"/>
        <v>2</v>
      </c>
      <c r="AD499" s="16">
        <f t="shared" si="186"/>
        <v>0</v>
      </c>
      <c r="AE499" s="16">
        <f t="shared" si="186"/>
        <v>7</v>
      </c>
      <c r="AF499" s="16">
        <f t="shared" si="186"/>
        <v>0</v>
      </c>
      <c r="AG499" s="16">
        <f t="shared" si="186"/>
        <v>0</v>
      </c>
      <c r="AH499" s="16">
        <f t="shared" si="186"/>
        <v>1</v>
      </c>
      <c r="AI499" s="16">
        <f t="shared" si="186"/>
        <v>1</v>
      </c>
      <c r="AJ499" s="16">
        <f aca="true" t="shared" si="187" ref="AJ499:AZ499">SUM(AJ492:AJ498)</f>
        <v>0</v>
      </c>
      <c r="AK499" s="16">
        <f t="shared" si="187"/>
        <v>1</v>
      </c>
      <c r="AL499" s="16">
        <f t="shared" si="187"/>
        <v>0</v>
      </c>
      <c r="AM499" s="16">
        <f t="shared" si="187"/>
        <v>0</v>
      </c>
      <c r="AN499" s="16">
        <f t="shared" si="187"/>
        <v>0</v>
      </c>
      <c r="AO499" s="16">
        <f t="shared" si="187"/>
        <v>1</v>
      </c>
      <c r="AP499" s="16">
        <f t="shared" si="187"/>
        <v>0</v>
      </c>
      <c r="AQ499" s="16">
        <f t="shared" si="187"/>
        <v>1</v>
      </c>
      <c r="AR499" s="16">
        <f t="shared" si="187"/>
        <v>12</v>
      </c>
      <c r="AS499" s="16">
        <f t="shared" si="187"/>
        <v>1</v>
      </c>
      <c r="AT499" s="16">
        <f t="shared" si="187"/>
        <v>1</v>
      </c>
      <c r="AU499" s="16">
        <f t="shared" si="187"/>
        <v>0</v>
      </c>
      <c r="AV499" s="16">
        <f t="shared" si="187"/>
        <v>0</v>
      </c>
      <c r="AW499" s="16">
        <f t="shared" si="187"/>
        <v>0</v>
      </c>
      <c r="AX499" s="16">
        <f t="shared" si="187"/>
        <v>0</v>
      </c>
      <c r="AY499" s="16">
        <f t="shared" si="187"/>
        <v>0</v>
      </c>
      <c r="AZ499" s="16">
        <f t="shared" si="187"/>
        <v>0</v>
      </c>
    </row>
    <row r="500" spans="1:52" s="4" customFormat="1" ht="10.5">
      <c r="A500" s="9">
        <v>374</v>
      </c>
      <c r="B500" s="13" t="s">
        <v>475</v>
      </c>
      <c r="C500" s="12">
        <v>210</v>
      </c>
      <c r="D500" s="11">
        <v>2</v>
      </c>
      <c r="E500" s="11">
        <v>1</v>
      </c>
      <c r="F500" s="11">
        <v>0</v>
      </c>
      <c r="G500" s="11">
        <v>1</v>
      </c>
      <c r="H500" s="11">
        <v>1</v>
      </c>
      <c r="I500" s="11">
        <v>1</v>
      </c>
      <c r="J500" s="11">
        <v>0</v>
      </c>
      <c r="K500" s="11">
        <v>1</v>
      </c>
      <c r="L500" s="11">
        <v>1</v>
      </c>
      <c r="M500" s="11">
        <v>0</v>
      </c>
      <c r="N500" s="11">
        <v>1</v>
      </c>
      <c r="O500" s="11">
        <v>0</v>
      </c>
      <c r="P500" s="11">
        <v>0</v>
      </c>
      <c r="Q500" s="11">
        <v>2</v>
      </c>
      <c r="R500" s="11">
        <v>0</v>
      </c>
      <c r="S500" s="11">
        <v>0</v>
      </c>
      <c r="T500" s="11">
        <v>0</v>
      </c>
      <c r="U500" s="11">
        <v>0</v>
      </c>
      <c r="V500" s="11">
        <v>4</v>
      </c>
      <c r="W500" s="11">
        <v>0</v>
      </c>
      <c r="X500" s="11">
        <v>2</v>
      </c>
      <c r="Y500" s="11">
        <v>1</v>
      </c>
      <c r="Z500" s="11">
        <v>1</v>
      </c>
      <c r="AA500" s="11">
        <v>0</v>
      </c>
      <c r="AB500" s="11">
        <v>1</v>
      </c>
      <c r="AC500" s="11">
        <v>2</v>
      </c>
      <c r="AD500" s="11">
        <v>3</v>
      </c>
      <c r="AE500" s="11">
        <v>0</v>
      </c>
      <c r="AF500" s="11">
        <v>0</v>
      </c>
      <c r="AG500" s="11">
        <v>0</v>
      </c>
      <c r="AH500" s="11">
        <v>0</v>
      </c>
      <c r="AI500" s="11">
        <v>2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1</v>
      </c>
      <c r="AR500" s="11">
        <v>1</v>
      </c>
      <c r="AS500" s="11">
        <v>0</v>
      </c>
      <c r="AT500" s="11">
        <v>0</v>
      </c>
      <c r="AU500" s="11">
        <v>0</v>
      </c>
      <c r="AV500" s="11">
        <v>0</v>
      </c>
      <c r="AW500" s="11">
        <v>1</v>
      </c>
      <c r="AX500" s="11">
        <v>0</v>
      </c>
      <c r="AY500" s="11">
        <v>0</v>
      </c>
      <c r="AZ500" s="11">
        <v>1</v>
      </c>
    </row>
    <row r="501" spans="1:52" s="4" customFormat="1" ht="10.5">
      <c r="A501" s="9">
        <v>375</v>
      </c>
      <c r="B501" s="13" t="s">
        <v>476</v>
      </c>
      <c r="C501" s="12">
        <v>413</v>
      </c>
      <c r="D501" s="11">
        <v>1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1</v>
      </c>
      <c r="L501" s="11">
        <v>1</v>
      </c>
      <c r="M501" s="11">
        <v>0</v>
      </c>
      <c r="N501" s="11">
        <v>1</v>
      </c>
      <c r="O501" s="11">
        <v>1</v>
      </c>
      <c r="P501" s="11">
        <v>1</v>
      </c>
      <c r="Q501" s="11">
        <v>0</v>
      </c>
      <c r="R501" s="11">
        <v>1</v>
      </c>
      <c r="S501" s="11">
        <v>0</v>
      </c>
      <c r="T501" s="11">
        <v>0</v>
      </c>
      <c r="U501" s="11">
        <v>1</v>
      </c>
      <c r="V501" s="11">
        <v>0</v>
      </c>
      <c r="W501" s="11">
        <v>0</v>
      </c>
      <c r="X501" s="11">
        <v>1</v>
      </c>
      <c r="Y501" s="11">
        <v>1</v>
      </c>
      <c r="Z501" s="11">
        <v>1</v>
      </c>
      <c r="AA501" s="11">
        <v>0</v>
      </c>
      <c r="AB501" s="11">
        <v>0</v>
      </c>
      <c r="AC501" s="11">
        <v>0</v>
      </c>
      <c r="AD501" s="11">
        <v>0</v>
      </c>
      <c r="AE501" s="11">
        <v>1</v>
      </c>
      <c r="AF501" s="11">
        <v>0</v>
      </c>
      <c r="AG501" s="11">
        <v>3</v>
      </c>
      <c r="AH501" s="11">
        <v>0</v>
      </c>
      <c r="AI501" s="11">
        <v>2</v>
      </c>
      <c r="AJ501" s="11">
        <v>1</v>
      </c>
      <c r="AK501" s="11">
        <v>4</v>
      </c>
      <c r="AL501" s="11">
        <v>0</v>
      </c>
      <c r="AM501" s="11">
        <v>0</v>
      </c>
      <c r="AN501" s="11">
        <v>0</v>
      </c>
      <c r="AO501" s="11">
        <v>1</v>
      </c>
      <c r="AP501" s="11">
        <v>0</v>
      </c>
      <c r="AQ501" s="11">
        <v>0</v>
      </c>
      <c r="AR501" s="11">
        <v>4</v>
      </c>
      <c r="AS501" s="11">
        <v>0</v>
      </c>
      <c r="AT501" s="11">
        <v>0</v>
      </c>
      <c r="AU501" s="11">
        <v>1</v>
      </c>
      <c r="AV501" s="11">
        <v>0</v>
      </c>
      <c r="AW501" s="11">
        <v>0</v>
      </c>
      <c r="AX501" s="11">
        <v>0</v>
      </c>
      <c r="AY501" s="11">
        <v>0</v>
      </c>
      <c r="AZ501" s="11">
        <v>0</v>
      </c>
    </row>
    <row r="502" spans="1:52" s="4" customFormat="1" ht="10.5">
      <c r="A502" s="9">
        <v>376</v>
      </c>
      <c r="B502" s="13" t="s">
        <v>477</v>
      </c>
      <c r="C502" s="12">
        <v>315</v>
      </c>
      <c r="D502" s="11">
        <v>1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  <c r="J502" s="11">
        <v>0</v>
      </c>
      <c r="K502" s="11">
        <v>1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1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1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  <c r="AU502" s="11">
        <v>0</v>
      </c>
      <c r="AV502" s="11">
        <v>0</v>
      </c>
      <c r="AW502" s="11">
        <v>0</v>
      </c>
      <c r="AX502" s="11">
        <v>0</v>
      </c>
      <c r="AY502" s="11">
        <v>0</v>
      </c>
      <c r="AZ502" s="11">
        <v>0</v>
      </c>
    </row>
    <row r="503" spans="1:52" s="18" customFormat="1" ht="10.5">
      <c r="A503" s="14"/>
      <c r="B503" s="31" t="s">
        <v>478</v>
      </c>
      <c r="C503" s="17">
        <f>+C501+C502</f>
        <v>728</v>
      </c>
      <c r="D503" s="16">
        <f aca="true" t="shared" si="188" ref="D503:AI503">SUM(D500:D502)</f>
        <v>4</v>
      </c>
      <c r="E503" s="16">
        <f t="shared" si="188"/>
        <v>1</v>
      </c>
      <c r="F503" s="16">
        <f t="shared" si="188"/>
        <v>0</v>
      </c>
      <c r="G503" s="16">
        <f t="shared" si="188"/>
        <v>1</v>
      </c>
      <c r="H503" s="16">
        <f t="shared" si="188"/>
        <v>2</v>
      </c>
      <c r="I503" s="16">
        <f t="shared" si="188"/>
        <v>1</v>
      </c>
      <c r="J503" s="16">
        <f t="shared" si="188"/>
        <v>0</v>
      </c>
      <c r="K503" s="16">
        <f t="shared" si="188"/>
        <v>3</v>
      </c>
      <c r="L503" s="16">
        <f t="shared" si="188"/>
        <v>2</v>
      </c>
      <c r="M503" s="16">
        <f t="shared" si="188"/>
        <v>0</v>
      </c>
      <c r="N503" s="16">
        <f t="shared" si="188"/>
        <v>2</v>
      </c>
      <c r="O503" s="16">
        <f t="shared" si="188"/>
        <v>1</v>
      </c>
      <c r="P503" s="16">
        <f t="shared" si="188"/>
        <v>1</v>
      </c>
      <c r="Q503" s="16">
        <f t="shared" si="188"/>
        <v>2</v>
      </c>
      <c r="R503" s="16">
        <f t="shared" si="188"/>
        <v>1</v>
      </c>
      <c r="S503" s="16">
        <f t="shared" si="188"/>
        <v>0</v>
      </c>
      <c r="T503" s="16">
        <f t="shared" si="188"/>
        <v>0</v>
      </c>
      <c r="U503" s="16">
        <f t="shared" si="188"/>
        <v>1</v>
      </c>
      <c r="V503" s="16">
        <f t="shared" si="188"/>
        <v>5</v>
      </c>
      <c r="W503" s="16">
        <f t="shared" si="188"/>
        <v>0</v>
      </c>
      <c r="X503" s="16">
        <f t="shared" si="188"/>
        <v>3</v>
      </c>
      <c r="Y503" s="16">
        <f t="shared" si="188"/>
        <v>2</v>
      </c>
      <c r="Z503" s="16">
        <f t="shared" si="188"/>
        <v>2</v>
      </c>
      <c r="AA503" s="16">
        <f t="shared" si="188"/>
        <v>0</v>
      </c>
      <c r="AB503" s="16">
        <f t="shared" si="188"/>
        <v>1</v>
      </c>
      <c r="AC503" s="16">
        <f t="shared" si="188"/>
        <v>2</v>
      </c>
      <c r="AD503" s="16">
        <f t="shared" si="188"/>
        <v>3</v>
      </c>
      <c r="AE503" s="16">
        <f t="shared" si="188"/>
        <v>1</v>
      </c>
      <c r="AF503" s="16">
        <f t="shared" si="188"/>
        <v>0</v>
      </c>
      <c r="AG503" s="16">
        <f t="shared" si="188"/>
        <v>3</v>
      </c>
      <c r="AH503" s="16">
        <f t="shared" si="188"/>
        <v>1</v>
      </c>
      <c r="AI503" s="16">
        <f t="shared" si="188"/>
        <v>4</v>
      </c>
      <c r="AJ503" s="16">
        <f aca="true" t="shared" si="189" ref="AJ503:AZ503">SUM(AJ500:AJ502)</f>
        <v>1</v>
      </c>
      <c r="AK503" s="16">
        <f t="shared" si="189"/>
        <v>4</v>
      </c>
      <c r="AL503" s="16">
        <f t="shared" si="189"/>
        <v>0</v>
      </c>
      <c r="AM503" s="16">
        <f t="shared" si="189"/>
        <v>0</v>
      </c>
      <c r="AN503" s="16">
        <f t="shared" si="189"/>
        <v>0</v>
      </c>
      <c r="AO503" s="16">
        <f t="shared" si="189"/>
        <v>1</v>
      </c>
      <c r="AP503" s="16">
        <f t="shared" si="189"/>
        <v>0</v>
      </c>
      <c r="AQ503" s="16">
        <f t="shared" si="189"/>
        <v>1</v>
      </c>
      <c r="AR503" s="16">
        <f t="shared" si="189"/>
        <v>5</v>
      </c>
      <c r="AS503" s="16">
        <f t="shared" si="189"/>
        <v>0</v>
      </c>
      <c r="AT503" s="16">
        <f t="shared" si="189"/>
        <v>0</v>
      </c>
      <c r="AU503" s="16">
        <f t="shared" si="189"/>
        <v>1</v>
      </c>
      <c r="AV503" s="16">
        <f t="shared" si="189"/>
        <v>0</v>
      </c>
      <c r="AW503" s="16">
        <f t="shared" si="189"/>
        <v>1</v>
      </c>
      <c r="AX503" s="16">
        <f t="shared" si="189"/>
        <v>0</v>
      </c>
      <c r="AY503" s="16">
        <f t="shared" si="189"/>
        <v>0</v>
      </c>
      <c r="AZ503" s="16">
        <f t="shared" si="189"/>
        <v>1</v>
      </c>
    </row>
    <row r="504" spans="1:52" s="8" customFormat="1" ht="10.5">
      <c r="A504" s="19"/>
      <c r="B504" s="30" t="s">
        <v>479</v>
      </c>
      <c r="C504" s="22">
        <f>+C492+C495+C499+C500+C503</f>
        <v>2822</v>
      </c>
      <c r="D504" s="21">
        <f aca="true" t="shared" si="190" ref="D504:AI504">SUM(D503,D499,D495)</f>
        <v>4</v>
      </c>
      <c r="E504" s="21">
        <f t="shared" si="190"/>
        <v>1</v>
      </c>
      <c r="F504" s="21">
        <f t="shared" si="190"/>
        <v>0</v>
      </c>
      <c r="G504" s="21">
        <f t="shared" si="190"/>
        <v>3</v>
      </c>
      <c r="H504" s="21">
        <f t="shared" si="190"/>
        <v>3</v>
      </c>
      <c r="I504" s="21">
        <f t="shared" si="190"/>
        <v>1</v>
      </c>
      <c r="J504" s="21">
        <f t="shared" si="190"/>
        <v>1</v>
      </c>
      <c r="K504" s="21">
        <f t="shared" si="190"/>
        <v>5</v>
      </c>
      <c r="L504" s="21">
        <f t="shared" si="190"/>
        <v>4</v>
      </c>
      <c r="M504" s="21">
        <f t="shared" si="190"/>
        <v>2</v>
      </c>
      <c r="N504" s="21">
        <f t="shared" si="190"/>
        <v>6</v>
      </c>
      <c r="O504" s="21">
        <f t="shared" si="190"/>
        <v>2</v>
      </c>
      <c r="P504" s="21">
        <f t="shared" si="190"/>
        <v>6</v>
      </c>
      <c r="Q504" s="21">
        <f t="shared" si="190"/>
        <v>3</v>
      </c>
      <c r="R504" s="21">
        <f t="shared" si="190"/>
        <v>3</v>
      </c>
      <c r="S504" s="21">
        <f t="shared" si="190"/>
        <v>1</v>
      </c>
      <c r="T504" s="21">
        <f t="shared" si="190"/>
        <v>2</v>
      </c>
      <c r="U504" s="21">
        <f t="shared" si="190"/>
        <v>1</v>
      </c>
      <c r="V504" s="21">
        <f t="shared" si="190"/>
        <v>7</v>
      </c>
      <c r="W504" s="21">
        <f t="shared" si="190"/>
        <v>2</v>
      </c>
      <c r="X504" s="21">
        <f t="shared" si="190"/>
        <v>8</v>
      </c>
      <c r="Y504" s="21">
        <f t="shared" si="190"/>
        <v>3</v>
      </c>
      <c r="Z504" s="21">
        <f t="shared" si="190"/>
        <v>4</v>
      </c>
      <c r="AA504" s="21">
        <f t="shared" si="190"/>
        <v>0</v>
      </c>
      <c r="AB504" s="21">
        <f t="shared" si="190"/>
        <v>1</v>
      </c>
      <c r="AC504" s="21">
        <f t="shared" si="190"/>
        <v>4</v>
      </c>
      <c r="AD504" s="21">
        <f t="shared" si="190"/>
        <v>3</v>
      </c>
      <c r="AE504" s="21">
        <f t="shared" si="190"/>
        <v>8</v>
      </c>
      <c r="AF504" s="21">
        <f t="shared" si="190"/>
        <v>0</v>
      </c>
      <c r="AG504" s="21">
        <f t="shared" si="190"/>
        <v>3</v>
      </c>
      <c r="AH504" s="21">
        <f t="shared" si="190"/>
        <v>2</v>
      </c>
      <c r="AI504" s="21">
        <f t="shared" si="190"/>
        <v>5</v>
      </c>
      <c r="AJ504" s="21">
        <f aca="true" t="shared" si="191" ref="AJ504:AZ504">SUM(AJ503,AJ499,AJ495)</f>
        <v>1</v>
      </c>
      <c r="AK504" s="21">
        <f t="shared" si="191"/>
        <v>5</v>
      </c>
      <c r="AL504" s="21">
        <f t="shared" si="191"/>
        <v>0</v>
      </c>
      <c r="AM504" s="21">
        <f t="shared" si="191"/>
        <v>0</v>
      </c>
      <c r="AN504" s="21">
        <f t="shared" si="191"/>
        <v>0</v>
      </c>
      <c r="AO504" s="21">
        <f t="shared" si="191"/>
        <v>2</v>
      </c>
      <c r="AP504" s="21">
        <f t="shared" si="191"/>
        <v>0</v>
      </c>
      <c r="AQ504" s="21">
        <f t="shared" si="191"/>
        <v>2</v>
      </c>
      <c r="AR504" s="21">
        <f t="shared" si="191"/>
        <v>17</v>
      </c>
      <c r="AS504" s="21">
        <f t="shared" si="191"/>
        <v>1</v>
      </c>
      <c r="AT504" s="21">
        <f t="shared" si="191"/>
        <v>1</v>
      </c>
      <c r="AU504" s="21">
        <f t="shared" si="191"/>
        <v>1</v>
      </c>
      <c r="AV504" s="21">
        <f t="shared" si="191"/>
        <v>0</v>
      </c>
      <c r="AW504" s="21">
        <f t="shared" si="191"/>
        <v>1</v>
      </c>
      <c r="AX504" s="21">
        <f t="shared" si="191"/>
        <v>0</v>
      </c>
      <c r="AY504" s="21">
        <f t="shared" si="191"/>
        <v>0</v>
      </c>
      <c r="AZ504" s="21">
        <f t="shared" si="191"/>
        <v>1</v>
      </c>
    </row>
    <row r="505" spans="1:52" s="4" customFormat="1" ht="10.5">
      <c r="A505" s="23"/>
      <c r="B505" s="32"/>
      <c r="C505" s="2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</row>
    <row r="506" spans="1:52" s="4" customFormat="1" ht="10.5">
      <c r="A506" s="9">
        <v>377</v>
      </c>
      <c r="B506" s="13" t="s">
        <v>480</v>
      </c>
      <c r="C506" s="12">
        <v>374</v>
      </c>
      <c r="D506" s="11">
        <v>1</v>
      </c>
      <c r="E506" s="11">
        <v>0</v>
      </c>
      <c r="F506" s="11">
        <v>0</v>
      </c>
      <c r="G506" s="11">
        <v>1</v>
      </c>
      <c r="H506" s="11">
        <v>0</v>
      </c>
      <c r="I506" s="11">
        <v>0</v>
      </c>
      <c r="J506" s="11">
        <v>0</v>
      </c>
      <c r="K506" s="11">
        <v>3</v>
      </c>
      <c r="L506" s="11">
        <v>0</v>
      </c>
      <c r="M506" s="11">
        <v>0</v>
      </c>
      <c r="N506" s="11">
        <v>1</v>
      </c>
      <c r="O506" s="11">
        <v>6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1</v>
      </c>
      <c r="W506" s="11">
        <v>1</v>
      </c>
      <c r="X506" s="11">
        <v>0</v>
      </c>
      <c r="Y506" s="11">
        <v>0</v>
      </c>
      <c r="Z506" s="11">
        <v>0</v>
      </c>
      <c r="AA506" s="11">
        <v>1</v>
      </c>
      <c r="AB506" s="11">
        <v>0</v>
      </c>
      <c r="AC506" s="11">
        <v>1</v>
      </c>
      <c r="AD506" s="11">
        <v>0</v>
      </c>
      <c r="AE506" s="11">
        <v>2</v>
      </c>
      <c r="AF506" s="11">
        <v>0</v>
      </c>
      <c r="AG506" s="11">
        <v>0</v>
      </c>
      <c r="AH506" s="11">
        <v>0</v>
      </c>
      <c r="AI506" s="11">
        <v>0</v>
      </c>
      <c r="AJ506" s="11">
        <v>6</v>
      </c>
      <c r="AK506" s="11">
        <v>3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1</v>
      </c>
      <c r="AS506" s="11">
        <v>1</v>
      </c>
      <c r="AT506" s="11">
        <v>0</v>
      </c>
      <c r="AU506" s="11">
        <v>0</v>
      </c>
      <c r="AV506" s="11">
        <v>0</v>
      </c>
      <c r="AW506" s="11">
        <v>0</v>
      </c>
      <c r="AX506" s="11">
        <v>0</v>
      </c>
      <c r="AY506" s="11">
        <v>0</v>
      </c>
      <c r="AZ506" s="11">
        <v>0</v>
      </c>
    </row>
    <row r="507" spans="1:52" s="4" customFormat="1" ht="10.5">
      <c r="A507" s="9">
        <v>378</v>
      </c>
      <c r="B507" s="13" t="s">
        <v>481</v>
      </c>
      <c r="C507" s="12">
        <v>354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1</v>
      </c>
      <c r="L507" s="11">
        <v>0</v>
      </c>
      <c r="M507" s="11">
        <v>0</v>
      </c>
      <c r="N507" s="11">
        <v>0</v>
      </c>
      <c r="O507" s="11">
        <v>1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1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1</v>
      </c>
      <c r="AF507" s="11">
        <v>0</v>
      </c>
      <c r="AG507" s="11">
        <v>0</v>
      </c>
      <c r="AH507" s="11">
        <v>0</v>
      </c>
      <c r="AI507" s="11">
        <v>0</v>
      </c>
      <c r="AJ507" s="11">
        <v>1</v>
      </c>
      <c r="AK507" s="11">
        <v>4</v>
      </c>
      <c r="AL507" s="11">
        <v>2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  <c r="AT507" s="11">
        <v>0</v>
      </c>
      <c r="AU507" s="11">
        <v>0</v>
      </c>
      <c r="AV507" s="11">
        <v>0</v>
      </c>
      <c r="AW507" s="11">
        <v>0</v>
      </c>
      <c r="AX507" s="11">
        <v>0</v>
      </c>
      <c r="AY507" s="11">
        <v>0</v>
      </c>
      <c r="AZ507" s="11">
        <v>0</v>
      </c>
    </row>
    <row r="508" spans="1:52" s="4" customFormat="1" ht="10.5">
      <c r="A508" s="9">
        <v>379</v>
      </c>
      <c r="B508" s="13" t="s">
        <v>482</v>
      </c>
      <c r="C508" s="12">
        <v>405</v>
      </c>
      <c r="D508" s="11">
        <v>1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1</v>
      </c>
      <c r="K508" s="11">
        <v>10</v>
      </c>
      <c r="L508" s="11">
        <v>1</v>
      </c>
      <c r="M508" s="11">
        <v>8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1</v>
      </c>
      <c r="U508" s="11">
        <v>0</v>
      </c>
      <c r="V508" s="11">
        <v>0</v>
      </c>
      <c r="W508" s="11">
        <v>1</v>
      </c>
      <c r="X508" s="11">
        <v>1</v>
      </c>
      <c r="Y508" s="11">
        <v>0</v>
      </c>
      <c r="Z508" s="11">
        <v>0</v>
      </c>
      <c r="AA508" s="11">
        <v>0</v>
      </c>
      <c r="AB508" s="11">
        <v>1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4</v>
      </c>
      <c r="AK508" s="11">
        <v>7</v>
      </c>
      <c r="AL508" s="11">
        <v>1</v>
      </c>
      <c r="AM508" s="11">
        <v>0</v>
      </c>
      <c r="AN508" s="11">
        <v>0</v>
      </c>
      <c r="AO508" s="11">
        <v>0</v>
      </c>
      <c r="AP508" s="11">
        <v>0</v>
      </c>
      <c r="AQ508" s="11">
        <v>1</v>
      </c>
      <c r="AR508" s="11">
        <v>0</v>
      </c>
      <c r="AS508" s="11">
        <v>1</v>
      </c>
      <c r="AT508" s="11">
        <v>0</v>
      </c>
      <c r="AU508" s="11">
        <v>1</v>
      </c>
      <c r="AV508" s="11">
        <v>1</v>
      </c>
      <c r="AW508" s="11">
        <v>0</v>
      </c>
      <c r="AX508" s="11">
        <v>0</v>
      </c>
      <c r="AY508" s="11">
        <v>0</v>
      </c>
      <c r="AZ508" s="11">
        <v>0</v>
      </c>
    </row>
    <row r="509" spans="1:52" s="4" customFormat="1" ht="10.5">
      <c r="A509" s="9">
        <v>380</v>
      </c>
      <c r="B509" s="13" t="s">
        <v>483</v>
      </c>
      <c r="C509" s="12">
        <v>367</v>
      </c>
      <c r="D509" s="11">
        <v>1</v>
      </c>
      <c r="E509" s="11">
        <v>0</v>
      </c>
      <c r="F509" s="11">
        <v>0</v>
      </c>
      <c r="G509" s="11">
        <v>0</v>
      </c>
      <c r="H509" s="11">
        <v>1</v>
      </c>
      <c r="I509" s="11">
        <v>0</v>
      </c>
      <c r="J509" s="11">
        <v>0</v>
      </c>
      <c r="K509" s="11">
        <v>11</v>
      </c>
      <c r="L509" s="11">
        <v>0</v>
      </c>
      <c r="M509" s="11">
        <v>0</v>
      </c>
      <c r="N509" s="11">
        <v>0</v>
      </c>
      <c r="O509" s="11">
        <v>4</v>
      </c>
      <c r="P509" s="11">
        <v>0</v>
      </c>
      <c r="Q509" s="11">
        <v>1</v>
      </c>
      <c r="R509" s="11">
        <v>1</v>
      </c>
      <c r="S509" s="11">
        <v>2</v>
      </c>
      <c r="T509" s="11">
        <v>0</v>
      </c>
      <c r="U509" s="11">
        <v>0</v>
      </c>
      <c r="V509" s="11">
        <v>0</v>
      </c>
      <c r="W509" s="11">
        <v>0</v>
      </c>
      <c r="X509" s="11">
        <v>2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  <c r="AD509" s="11">
        <v>0</v>
      </c>
      <c r="AE509" s="11">
        <v>1</v>
      </c>
      <c r="AF509" s="11">
        <v>0</v>
      </c>
      <c r="AG509" s="11">
        <v>0</v>
      </c>
      <c r="AH509" s="11">
        <v>2</v>
      </c>
      <c r="AI509" s="11">
        <v>1</v>
      </c>
      <c r="AJ509" s="11">
        <v>10</v>
      </c>
      <c r="AK509" s="11">
        <v>12</v>
      </c>
      <c r="AL509" s="11">
        <v>2</v>
      </c>
      <c r="AM509" s="11">
        <v>0</v>
      </c>
      <c r="AN509" s="11">
        <v>0</v>
      </c>
      <c r="AO509" s="11">
        <v>1</v>
      </c>
      <c r="AP509" s="11">
        <v>0</v>
      </c>
      <c r="AQ509" s="11">
        <v>0</v>
      </c>
      <c r="AR509" s="11">
        <v>0</v>
      </c>
      <c r="AS509" s="11">
        <v>8</v>
      </c>
      <c r="AT509" s="11">
        <v>0</v>
      </c>
      <c r="AU509" s="11">
        <v>0</v>
      </c>
      <c r="AV509" s="11">
        <v>0</v>
      </c>
      <c r="AW509" s="11">
        <v>2</v>
      </c>
      <c r="AX509" s="11">
        <v>0</v>
      </c>
      <c r="AY509" s="11">
        <v>0</v>
      </c>
      <c r="AZ509" s="11">
        <v>0</v>
      </c>
    </row>
    <row r="510" spans="1:52" s="4" customFormat="1" ht="10.5">
      <c r="A510" s="9">
        <v>381</v>
      </c>
      <c r="B510" s="13" t="s">
        <v>484</v>
      </c>
      <c r="C510" s="12">
        <v>373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6</v>
      </c>
      <c r="L510" s="11">
        <v>0</v>
      </c>
      <c r="M510" s="11">
        <v>0</v>
      </c>
      <c r="N510" s="11">
        <v>0</v>
      </c>
      <c r="O510" s="11">
        <v>1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1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1</v>
      </c>
      <c r="AJ510" s="11">
        <v>0</v>
      </c>
      <c r="AK510" s="11">
        <v>1</v>
      </c>
      <c r="AL510" s="11">
        <v>0</v>
      </c>
      <c r="AM510" s="11">
        <v>0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0</v>
      </c>
      <c r="AT510" s="11">
        <v>0</v>
      </c>
      <c r="AU510" s="11">
        <v>0</v>
      </c>
      <c r="AV510" s="11">
        <v>0</v>
      </c>
      <c r="AW510" s="11">
        <v>0</v>
      </c>
      <c r="AX510" s="11">
        <v>0</v>
      </c>
      <c r="AY510" s="11">
        <v>0</v>
      </c>
      <c r="AZ510" s="11">
        <v>0</v>
      </c>
    </row>
    <row r="511" spans="1:52" s="4" customFormat="1" ht="10.5">
      <c r="A511" s="9">
        <v>382</v>
      </c>
      <c r="B511" s="13" t="s">
        <v>485</v>
      </c>
      <c r="C511" s="12">
        <v>381</v>
      </c>
      <c r="D511" s="11">
        <v>0</v>
      </c>
      <c r="E511" s="11">
        <v>0</v>
      </c>
      <c r="F511" s="11">
        <v>1</v>
      </c>
      <c r="G511" s="11">
        <v>0</v>
      </c>
      <c r="H511" s="11">
        <v>0</v>
      </c>
      <c r="I511" s="11">
        <v>0</v>
      </c>
      <c r="J511" s="11">
        <v>1</v>
      </c>
      <c r="K511" s="11">
        <v>10</v>
      </c>
      <c r="L511" s="11">
        <v>0</v>
      </c>
      <c r="M511" s="11">
        <v>1</v>
      </c>
      <c r="N511" s="11">
        <v>0</v>
      </c>
      <c r="O511" s="11">
        <v>11</v>
      </c>
      <c r="P511" s="11">
        <v>0</v>
      </c>
      <c r="Q511" s="11">
        <v>1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3</v>
      </c>
      <c r="X511" s="11">
        <v>0</v>
      </c>
      <c r="Y511" s="11">
        <v>0</v>
      </c>
      <c r="Z511" s="11">
        <v>0</v>
      </c>
      <c r="AA511" s="11">
        <v>0</v>
      </c>
      <c r="AB511" s="11">
        <v>1</v>
      </c>
      <c r="AC511" s="11">
        <v>0</v>
      </c>
      <c r="AD511" s="11">
        <v>0</v>
      </c>
      <c r="AE511" s="11">
        <v>1</v>
      </c>
      <c r="AF511" s="11">
        <v>0</v>
      </c>
      <c r="AG511" s="11">
        <v>0</v>
      </c>
      <c r="AH511" s="11">
        <v>1</v>
      </c>
      <c r="AI511" s="11">
        <v>0</v>
      </c>
      <c r="AJ511" s="11">
        <v>10</v>
      </c>
      <c r="AK511" s="11">
        <v>11</v>
      </c>
      <c r="AL511" s="11">
        <v>1</v>
      </c>
      <c r="AM511" s="11">
        <v>0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s="11">
        <v>0</v>
      </c>
      <c r="AT511" s="11">
        <v>0</v>
      </c>
      <c r="AU511" s="11">
        <v>0</v>
      </c>
      <c r="AV511" s="11">
        <v>0</v>
      </c>
      <c r="AW511" s="11">
        <v>0</v>
      </c>
      <c r="AX511" s="11">
        <v>0</v>
      </c>
      <c r="AY511" s="11">
        <v>0</v>
      </c>
      <c r="AZ511" s="11">
        <v>0</v>
      </c>
    </row>
    <row r="512" spans="1:52" s="4" customFormat="1" ht="10.5">
      <c r="A512" s="9">
        <v>383</v>
      </c>
      <c r="B512" s="13" t="s">
        <v>486</v>
      </c>
      <c r="C512" s="12">
        <v>369</v>
      </c>
      <c r="D512" s="11">
        <v>0</v>
      </c>
      <c r="E512" s="11">
        <v>0</v>
      </c>
      <c r="F512" s="11">
        <v>0</v>
      </c>
      <c r="G512" s="11">
        <v>1</v>
      </c>
      <c r="H512" s="11">
        <v>0</v>
      </c>
      <c r="I512" s="11">
        <v>1</v>
      </c>
      <c r="J512" s="11">
        <v>0</v>
      </c>
      <c r="K512" s="11">
        <v>16</v>
      </c>
      <c r="L512" s="11">
        <v>0</v>
      </c>
      <c r="M512" s="11">
        <v>0</v>
      </c>
      <c r="N512" s="11">
        <v>0</v>
      </c>
      <c r="O512" s="11">
        <v>3</v>
      </c>
      <c r="P512" s="11">
        <v>0</v>
      </c>
      <c r="Q512" s="11">
        <v>0</v>
      </c>
      <c r="R512" s="11">
        <v>0</v>
      </c>
      <c r="S512" s="11">
        <v>0</v>
      </c>
      <c r="T512" s="11">
        <v>1</v>
      </c>
      <c r="U512" s="11">
        <v>0</v>
      </c>
      <c r="V512" s="11">
        <v>0</v>
      </c>
      <c r="W512" s="11">
        <v>1</v>
      </c>
      <c r="X512" s="11">
        <v>5</v>
      </c>
      <c r="Y512" s="11">
        <v>0</v>
      </c>
      <c r="Z512" s="11">
        <v>0</v>
      </c>
      <c r="AA512" s="11">
        <v>0</v>
      </c>
      <c r="AB512" s="11">
        <v>1</v>
      </c>
      <c r="AC512" s="11">
        <v>0</v>
      </c>
      <c r="AD512" s="11">
        <v>0</v>
      </c>
      <c r="AE512" s="11">
        <v>3</v>
      </c>
      <c r="AF512" s="11">
        <v>0</v>
      </c>
      <c r="AG512" s="11">
        <v>2</v>
      </c>
      <c r="AH512" s="11">
        <v>0</v>
      </c>
      <c r="AI512" s="11">
        <v>0</v>
      </c>
      <c r="AJ512" s="11">
        <v>17</v>
      </c>
      <c r="AK512" s="11">
        <v>16</v>
      </c>
      <c r="AL512" s="11">
        <v>5</v>
      </c>
      <c r="AM512" s="11">
        <v>0</v>
      </c>
      <c r="AN512" s="11">
        <v>0</v>
      </c>
      <c r="AO512" s="11">
        <v>1</v>
      </c>
      <c r="AP512" s="11">
        <v>0</v>
      </c>
      <c r="AQ512" s="11">
        <v>0</v>
      </c>
      <c r="AR512" s="11">
        <v>1</v>
      </c>
      <c r="AS512" s="11">
        <v>4</v>
      </c>
      <c r="AT512" s="11">
        <v>0</v>
      </c>
      <c r="AU512" s="11">
        <v>0</v>
      </c>
      <c r="AV512" s="11">
        <v>0</v>
      </c>
      <c r="AW512" s="11">
        <v>1</v>
      </c>
      <c r="AX512" s="11">
        <v>0</v>
      </c>
      <c r="AY512" s="11">
        <v>0</v>
      </c>
      <c r="AZ512" s="11">
        <v>0</v>
      </c>
    </row>
    <row r="513" spans="1:52" s="4" customFormat="1" ht="10.5">
      <c r="A513" s="9">
        <v>384</v>
      </c>
      <c r="B513" s="13" t="s">
        <v>487</v>
      </c>
      <c r="C513" s="12">
        <v>364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8</v>
      </c>
      <c r="L513" s="11">
        <v>0</v>
      </c>
      <c r="M513" s="11">
        <v>0</v>
      </c>
      <c r="N513" s="11">
        <v>0</v>
      </c>
      <c r="O513" s="11">
        <v>9</v>
      </c>
      <c r="P513" s="11">
        <v>1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  <c r="AD513" s="11">
        <v>0</v>
      </c>
      <c r="AE513" s="11">
        <v>5</v>
      </c>
      <c r="AF513" s="11">
        <v>0</v>
      </c>
      <c r="AG513" s="11">
        <v>0</v>
      </c>
      <c r="AH513" s="11">
        <v>0</v>
      </c>
      <c r="AI513" s="11">
        <v>0</v>
      </c>
      <c r="AJ513" s="11">
        <v>2</v>
      </c>
      <c r="AK513" s="11">
        <v>11</v>
      </c>
      <c r="AL513" s="11">
        <v>7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s="11">
        <v>0</v>
      </c>
      <c r="AT513" s="11">
        <v>0</v>
      </c>
      <c r="AU513" s="11">
        <v>0</v>
      </c>
      <c r="AV513" s="11">
        <v>0</v>
      </c>
      <c r="AW513" s="11">
        <v>0</v>
      </c>
      <c r="AX513" s="11">
        <v>0</v>
      </c>
      <c r="AY513" s="11">
        <v>0</v>
      </c>
      <c r="AZ513" s="11">
        <v>0</v>
      </c>
    </row>
    <row r="514" spans="1:52" s="4" customFormat="1" ht="10.5">
      <c r="A514" s="9">
        <v>385</v>
      </c>
      <c r="B514" s="13" t="s">
        <v>488</v>
      </c>
      <c r="C514" s="12">
        <v>372</v>
      </c>
      <c r="D514" s="11">
        <v>0</v>
      </c>
      <c r="E514" s="11">
        <v>0</v>
      </c>
      <c r="F514" s="11">
        <v>1</v>
      </c>
      <c r="G514" s="11">
        <v>0</v>
      </c>
      <c r="H514" s="11">
        <v>0</v>
      </c>
      <c r="I514" s="11">
        <v>2</v>
      </c>
      <c r="J514" s="11">
        <v>0</v>
      </c>
      <c r="K514" s="11">
        <v>3</v>
      </c>
      <c r="L514" s="11">
        <v>1</v>
      </c>
      <c r="M514" s="11">
        <v>0</v>
      </c>
      <c r="N514" s="11">
        <v>0</v>
      </c>
      <c r="O514" s="11">
        <v>9</v>
      </c>
      <c r="P514" s="11">
        <v>1</v>
      </c>
      <c r="Q514" s="11">
        <v>0</v>
      </c>
      <c r="R514" s="11">
        <v>0</v>
      </c>
      <c r="S514" s="11">
        <v>1</v>
      </c>
      <c r="T514" s="11">
        <v>0</v>
      </c>
      <c r="U514" s="11">
        <v>0</v>
      </c>
      <c r="V514" s="11">
        <v>0</v>
      </c>
      <c r="W514" s="11">
        <v>1</v>
      </c>
      <c r="X514" s="11">
        <v>1</v>
      </c>
      <c r="Y514" s="11">
        <v>0</v>
      </c>
      <c r="Z514" s="11">
        <v>0</v>
      </c>
      <c r="AA514" s="11">
        <v>0</v>
      </c>
      <c r="AB514" s="11">
        <v>2</v>
      </c>
      <c r="AC514" s="11">
        <v>1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J514" s="11">
        <v>2</v>
      </c>
      <c r="AK514" s="11">
        <v>5</v>
      </c>
      <c r="AL514" s="11">
        <v>1</v>
      </c>
      <c r="AM514" s="11">
        <v>0</v>
      </c>
      <c r="AN514" s="11">
        <v>0</v>
      </c>
      <c r="AO514" s="11">
        <v>0</v>
      </c>
      <c r="AP514" s="11">
        <v>0</v>
      </c>
      <c r="AQ514" s="11">
        <v>0</v>
      </c>
      <c r="AR514" s="11">
        <v>0</v>
      </c>
      <c r="AS514" s="11">
        <v>1</v>
      </c>
      <c r="AT514" s="11">
        <v>0</v>
      </c>
      <c r="AU514" s="11">
        <v>0</v>
      </c>
      <c r="AV514" s="11">
        <v>0</v>
      </c>
      <c r="AW514" s="11">
        <v>0</v>
      </c>
      <c r="AX514" s="11">
        <v>0</v>
      </c>
      <c r="AY514" s="11">
        <v>0</v>
      </c>
      <c r="AZ514" s="11">
        <v>0</v>
      </c>
    </row>
    <row r="515" spans="1:52" s="4" customFormat="1" ht="10.5">
      <c r="A515" s="9">
        <v>386</v>
      </c>
      <c r="B515" s="13" t="s">
        <v>489</v>
      </c>
      <c r="C515" s="12">
        <v>293</v>
      </c>
      <c r="D515" s="11">
        <v>1</v>
      </c>
      <c r="E515" s="11">
        <v>0</v>
      </c>
      <c r="F515" s="11">
        <v>0</v>
      </c>
      <c r="G515" s="11">
        <v>0</v>
      </c>
      <c r="H515" s="11">
        <v>0</v>
      </c>
      <c r="I515" s="11">
        <v>1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3</v>
      </c>
      <c r="P515" s="11">
        <v>1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1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  <c r="AD515" s="11">
        <v>0</v>
      </c>
      <c r="AE515" s="11">
        <v>2</v>
      </c>
      <c r="AF515" s="11">
        <v>0</v>
      </c>
      <c r="AG515" s="11">
        <v>0</v>
      </c>
      <c r="AH515" s="11">
        <v>0</v>
      </c>
      <c r="AI515" s="11">
        <v>0</v>
      </c>
      <c r="AJ515" s="11">
        <v>1</v>
      </c>
      <c r="AK515" s="11">
        <v>1</v>
      </c>
      <c r="AL515" s="11">
        <v>0</v>
      </c>
      <c r="AM515" s="11">
        <v>1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  <c r="AT515" s="11">
        <v>0</v>
      </c>
      <c r="AU515" s="11">
        <v>0</v>
      </c>
      <c r="AV515" s="11">
        <v>0</v>
      </c>
      <c r="AW515" s="11">
        <v>0</v>
      </c>
      <c r="AX515" s="11">
        <v>0</v>
      </c>
      <c r="AY515" s="11">
        <v>0</v>
      </c>
      <c r="AZ515" s="11">
        <v>0</v>
      </c>
    </row>
    <row r="516" spans="1:52" s="4" customFormat="1" ht="10.5">
      <c r="A516" s="9">
        <v>387</v>
      </c>
      <c r="B516" s="10" t="s">
        <v>490</v>
      </c>
      <c r="C516" s="12">
        <v>196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6</v>
      </c>
      <c r="L516" s="11">
        <v>0</v>
      </c>
      <c r="M516" s="11">
        <v>0</v>
      </c>
      <c r="N516" s="11">
        <v>0</v>
      </c>
      <c r="O516" s="11">
        <v>7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3</v>
      </c>
      <c r="AK516" s="11">
        <v>1</v>
      </c>
      <c r="AL516" s="11">
        <v>5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1</v>
      </c>
      <c r="AT516" s="11">
        <v>0</v>
      </c>
      <c r="AU516" s="11">
        <v>0</v>
      </c>
      <c r="AV516" s="11">
        <v>0</v>
      </c>
      <c r="AW516" s="11">
        <v>0</v>
      </c>
      <c r="AX516" s="11">
        <v>0</v>
      </c>
      <c r="AY516" s="11">
        <v>0</v>
      </c>
      <c r="AZ516" s="11">
        <v>0</v>
      </c>
    </row>
    <row r="517" spans="1:52" s="18" customFormat="1" ht="10.5">
      <c r="A517" s="14"/>
      <c r="B517" s="31" t="s">
        <v>491</v>
      </c>
      <c r="C517" s="17">
        <f aca="true" t="shared" si="192" ref="C517:AF517">SUM(C506:C516)</f>
        <v>3848</v>
      </c>
      <c r="D517" s="16">
        <f t="shared" si="192"/>
        <v>4</v>
      </c>
      <c r="E517" s="16">
        <f t="shared" si="192"/>
        <v>0</v>
      </c>
      <c r="F517" s="16">
        <f t="shared" si="192"/>
        <v>2</v>
      </c>
      <c r="G517" s="16">
        <f t="shared" si="192"/>
        <v>2</v>
      </c>
      <c r="H517" s="16">
        <f t="shared" si="192"/>
        <v>1</v>
      </c>
      <c r="I517" s="16">
        <f t="shared" si="192"/>
        <v>4</v>
      </c>
      <c r="J517" s="16">
        <f t="shared" si="192"/>
        <v>2</v>
      </c>
      <c r="K517" s="16">
        <f t="shared" si="192"/>
        <v>74</v>
      </c>
      <c r="L517" s="16">
        <f t="shared" si="192"/>
        <v>2</v>
      </c>
      <c r="M517" s="16">
        <f t="shared" si="192"/>
        <v>9</v>
      </c>
      <c r="N517" s="16">
        <f t="shared" si="192"/>
        <v>1</v>
      </c>
      <c r="O517" s="16">
        <f t="shared" si="192"/>
        <v>54</v>
      </c>
      <c r="P517" s="16">
        <f t="shared" si="192"/>
        <v>3</v>
      </c>
      <c r="Q517" s="16">
        <f t="shared" si="192"/>
        <v>2</v>
      </c>
      <c r="R517" s="16">
        <f t="shared" si="192"/>
        <v>1</v>
      </c>
      <c r="S517" s="16">
        <f t="shared" si="192"/>
        <v>3</v>
      </c>
      <c r="T517" s="16">
        <f t="shared" si="192"/>
        <v>2</v>
      </c>
      <c r="U517" s="16">
        <f t="shared" si="192"/>
        <v>0</v>
      </c>
      <c r="V517" s="16">
        <f t="shared" si="192"/>
        <v>2</v>
      </c>
      <c r="W517" s="16">
        <f t="shared" si="192"/>
        <v>7</v>
      </c>
      <c r="X517" s="16">
        <f t="shared" si="192"/>
        <v>10</v>
      </c>
      <c r="Y517" s="16">
        <f t="shared" si="192"/>
        <v>1</v>
      </c>
      <c r="Z517" s="16">
        <f t="shared" si="192"/>
        <v>0</v>
      </c>
      <c r="AA517" s="16">
        <f t="shared" si="192"/>
        <v>1</v>
      </c>
      <c r="AB517" s="16">
        <f t="shared" si="192"/>
        <v>5</v>
      </c>
      <c r="AC517" s="16">
        <f t="shared" si="192"/>
        <v>2</v>
      </c>
      <c r="AD517" s="16">
        <f t="shared" si="192"/>
        <v>0</v>
      </c>
      <c r="AE517" s="16">
        <f t="shared" si="192"/>
        <v>15</v>
      </c>
      <c r="AF517" s="16">
        <f t="shared" si="192"/>
        <v>0</v>
      </c>
      <c r="AG517" s="16">
        <f aca="true" t="shared" si="193" ref="AG517:AZ517">SUM(AG506:AG516)</f>
        <v>2</v>
      </c>
      <c r="AH517" s="16">
        <f t="shared" si="193"/>
        <v>3</v>
      </c>
      <c r="AI517" s="16">
        <f t="shared" si="193"/>
        <v>2</v>
      </c>
      <c r="AJ517" s="16">
        <f t="shared" si="193"/>
        <v>56</v>
      </c>
      <c r="AK517" s="16">
        <f t="shared" si="193"/>
        <v>72</v>
      </c>
      <c r="AL517" s="16">
        <f t="shared" si="193"/>
        <v>24</v>
      </c>
      <c r="AM517" s="16">
        <f t="shared" si="193"/>
        <v>1</v>
      </c>
      <c r="AN517" s="16">
        <f t="shared" si="193"/>
        <v>0</v>
      </c>
      <c r="AO517" s="16">
        <f t="shared" si="193"/>
        <v>2</v>
      </c>
      <c r="AP517" s="16">
        <f t="shared" si="193"/>
        <v>0</v>
      </c>
      <c r="AQ517" s="16">
        <f t="shared" si="193"/>
        <v>1</v>
      </c>
      <c r="AR517" s="16">
        <f t="shared" si="193"/>
        <v>2</v>
      </c>
      <c r="AS517" s="16">
        <f t="shared" si="193"/>
        <v>16</v>
      </c>
      <c r="AT517" s="16">
        <f t="shared" si="193"/>
        <v>0</v>
      </c>
      <c r="AU517" s="16">
        <f t="shared" si="193"/>
        <v>1</v>
      </c>
      <c r="AV517" s="16">
        <f t="shared" si="193"/>
        <v>1</v>
      </c>
      <c r="AW517" s="16">
        <f t="shared" si="193"/>
        <v>3</v>
      </c>
      <c r="AX517" s="16">
        <f t="shared" si="193"/>
        <v>0</v>
      </c>
      <c r="AY517" s="16">
        <f t="shared" si="193"/>
        <v>0</v>
      </c>
      <c r="AZ517" s="16">
        <f t="shared" si="193"/>
        <v>0</v>
      </c>
    </row>
    <row r="518" spans="1:52" s="4" customFormat="1" ht="10.5">
      <c r="A518" s="9">
        <v>388</v>
      </c>
      <c r="B518" s="13" t="s">
        <v>492</v>
      </c>
      <c r="C518" s="12">
        <v>443</v>
      </c>
      <c r="D518" s="11">
        <v>1</v>
      </c>
      <c r="E518" s="11">
        <v>1</v>
      </c>
      <c r="F518" s="11">
        <v>0</v>
      </c>
      <c r="G518" s="11">
        <v>0</v>
      </c>
      <c r="H518" s="11">
        <v>0</v>
      </c>
      <c r="I518" s="11">
        <v>1</v>
      </c>
      <c r="J518" s="11">
        <v>1</v>
      </c>
      <c r="K518" s="11">
        <v>5</v>
      </c>
      <c r="L518" s="11">
        <v>0</v>
      </c>
      <c r="M518" s="11">
        <v>0</v>
      </c>
      <c r="N518" s="11">
        <v>0</v>
      </c>
      <c r="O518" s="11">
        <v>0</v>
      </c>
      <c r="P518" s="11">
        <v>1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2</v>
      </c>
      <c r="W518" s="11">
        <v>0</v>
      </c>
      <c r="X518" s="11">
        <v>0</v>
      </c>
      <c r="Y518" s="11">
        <v>0</v>
      </c>
      <c r="Z518" s="11">
        <v>1</v>
      </c>
      <c r="AA518" s="11">
        <v>2</v>
      </c>
      <c r="AB518" s="11">
        <v>0</v>
      </c>
      <c r="AC518" s="11">
        <v>1</v>
      </c>
      <c r="AD518" s="11">
        <v>0</v>
      </c>
      <c r="AE518" s="11">
        <v>1</v>
      </c>
      <c r="AF518" s="11">
        <v>0</v>
      </c>
      <c r="AG518" s="11">
        <v>0</v>
      </c>
      <c r="AH518" s="11">
        <v>0</v>
      </c>
      <c r="AI518" s="11">
        <v>0</v>
      </c>
      <c r="AJ518" s="11">
        <v>5</v>
      </c>
      <c r="AK518" s="11">
        <v>3</v>
      </c>
      <c r="AL518" s="11">
        <v>0</v>
      </c>
      <c r="AM518" s="11">
        <v>8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1">
        <v>3</v>
      </c>
      <c r="AT518" s="11">
        <v>0</v>
      </c>
      <c r="AU518" s="11">
        <v>0</v>
      </c>
      <c r="AV518" s="11">
        <v>0</v>
      </c>
      <c r="AW518" s="11">
        <v>0</v>
      </c>
      <c r="AX518" s="11">
        <v>1</v>
      </c>
      <c r="AY518" s="11">
        <v>0</v>
      </c>
      <c r="AZ518" s="11">
        <v>0</v>
      </c>
    </row>
    <row r="519" spans="1:52" s="4" customFormat="1" ht="10.5">
      <c r="A519" s="9">
        <v>389</v>
      </c>
      <c r="B519" s="13" t="s">
        <v>493</v>
      </c>
      <c r="C519" s="12">
        <v>420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1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1</v>
      </c>
      <c r="P519" s="11">
        <v>1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1</v>
      </c>
      <c r="AA519" s="11">
        <v>1</v>
      </c>
      <c r="AB519" s="11">
        <v>1</v>
      </c>
      <c r="AC519" s="11">
        <v>1</v>
      </c>
      <c r="AD519" s="11">
        <v>0</v>
      </c>
      <c r="AE519" s="11">
        <v>3</v>
      </c>
      <c r="AF519" s="11">
        <v>0</v>
      </c>
      <c r="AG519" s="11">
        <v>0</v>
      </c>
      <c r="AH519" s="11">
        <v>0</v>
      </c>
      <c r="AI519" s="11">
        <v>0</v>
      </c>
      <c r="AJ519" s="11">
        <v>1</v>
      </c>
      <c r="AK519" s="11">
        <v>3</v>
      </c>
      <c r="AL519" s="11">
        <v>0</v>
      </c>
      <c r="AM519" s="11">
        <v>0</v>
      </c>
      <c r="AN519" s="11">
        <v>0</v>
      </c>
      <c r="AO519" s="11">
        <v>0</v>
      </c>
      <c r="AP519" s="11">
        <v>1</v>
      </c>
      <c r="AQ519" s="11">
        <v>0</v>
      </c>
      <c r="AR519" s="11">
        <v>0</v>
      </c>
      <c r="AS519" s="11">
        <v>0</v>
      </c>
      <c r="AT519" s="11">
        <v>0</v>
      </c>
      <c r="AU519" s="11">
        <v>0</v>
      </c>
      <c r="AV519" s="11">
        <v>0</v>
      </c>
      <c r="AW519" s="11">
        <v>0</v>
      </c>
      <c r="AX519" s="11">
        <v>1</v>
      </c>
      <c r="AY519" s="11">
        <v>0</v>
      </c>
      <c r="AZ519" s="11">
        <v>0</v>
      </c>
    </row>
    <row r="520" spans="1:52" s="18" customFormat="1" ht="10.5">
      <c r="A520" s="14"/>
      <c r="B520" s="31" t="s">
        <v>494</v>
      </c>
      <c r="C520" s="17">
        <f>+C518+C519</f>
        <v>863</v>
      </c>
      <c r="D520" s="16">
        <f aca="true" t="shared" si="194" ref="D520:AI520">SUM(D518:D519)</f>
        <v>1</v>
      </c>
      <c r="E520" s="16">
        <f t="shared" si="194"/>
        <v>1</v>
      </c>
      <c r="F520" s="16">
        <f t="shared" si="194"/>
        <v>0</v>
      </c>
      <c r="G520" s="16">
        <f t="shared" si="194"/>
        <v>0</v>
      </c>
      <c r="H520" s="16">
        <f t="shared" si="194"/>
        <v>0</v>
      </c>
      <c r="I520" s="16">
        <f t="shared" si="194"/>
        <v>2</v>
      </c>
      <c r="J520" s="16">
        <f t="shared" si="194"/>
        <v>1</v>
      </c>
      <c r="K520" s="16">
        <f t="shared" si="194"/>
        <v>5</v>
      </c>
      <c r="L520" s="16">
        <f t="shared" si="194"/>
        <v>0</v>
      </c>
      <c r="M520" s="16">
        <f t="shared" si="194"/>
        <v>0</v>
      </c>
      <c r="N520" s="16">
        <f t="shared" si="194"/>
        <v>0</v>
      </c>
      <c r="O520" s="16">
        <f t="shared" si="194"/>
        <v>1</v>
      </c>
      <c r="P520" s="16">
        <f t="shared" si="194"/>
        <v>2</v>
      </c>
      <c r="Q520" s="16">
        <f t="shared" si="194"/>
        <v>0</v>
      </c>
      <c r="R520" s="16">
        <f t="shared" si="194"/>
        <v>0</v>
      </c>
      <c r="S520" s="16">
        <f t="shared" si="194"/>
        <v>0</v>
      </c>
      <c r="T520" s="16">
        <f t="shared" si="194"/>
        <v>0</v>
      </c>
      <c r="U520" s="16">
        <f t="shared" si="194"/>
        <v>0</v>
      </c>
      <c r="V520" s="16">
        <f t="shared" si="194"/>
        <v>2</v>
      </c>
      <c r="W520" s="16">
        <f t="shared" si="194"/>
        <v>0</v>
      </c>
      <c r="X520" s="16">
        <f t="shared" si="194"/>
        <v>0</v>
      </c>
      <c r="Y520" s="16">
        <f t="shared" si="194"/>
        <v>0</v>
      </c>
      <c r="Z520" s="16">
        <f t="shared" si="194"/>
        <v>2</v>
      </c>
      <c r="AA520" s="16">
        <f t="shared" si="194"/>
        <v>3</v>
      </c>
      <c r="AB520" s="16">
        <f t="shared" si="194"/>
        <v>1</v>
      </c>
      <c r="AC520" s="16">
        <f t="shared" si="194"/>
        <v>2</v>
      </c>
      <c r="AD520" s="16">
        <f t="shared" si="194"/>
        <v>0</v>
      </c>
      <c r="AE520" s="16">
        <f t="shared" si="194"/>
        <v>4</v>
      </c>
      <c r="AF520" s="16">
        <f t="shared" si="194"/>
        <v>0</v>
      </c>
      <c r="AG520" s="16">
        <f t="shared" si="194"/>
        <v>0</v>
      </c>
      <c r="AH520" s="16">
        <f t="shared" si="194"/>
        <v>0</v>
      </c>
      <c r="AI520" s="16">
        <f t="shared" si="194"/>
        <v>0</v>
      </c>
      <c r="AJ520" s="16">
        <f aca="true" t="shared" si="195" ref="AJ520:AZ520">SUM(AJ518:AJ519)</f>
        <v>6</v>
      </c>
      <c r="AK520" s="16">
        <f t="shared" si="195"/>
        <v>6</v>
      </c>
      <c r="AL520" s="16">
        <f t="shared" si="195"/>
        <v>0</v>
      </c>
      <c r="AM520" s="16">
        <f t="shared" si="195"/>
        <v>8</v>
      </c>
      <c r="AN520" s="16">
        <f t="shared" si="195"/>
        <v>0</v>
      </c>
      <c r="AO520" s="16">
        <f t="shared" si="195"/>
        <v>0</v>
      </c>
      <c r="AP520" s="16">
        <f t="shared" si="195"/>
        <v>1</v>
      </c>
      <c r="AQ520" s="16">
        <f t="shared" si="195"/>
        <v>0</v>
      </c>
      <c r="AR520" s="16">
        <f t="shared" si="195"/>
        <v>0</v>
      </c>
      <c r="AS520" s="16">
        <f t="shared" si="195"/>
        <v>3</v>
      </c>
      <c r="AT520" s="16">
        <f t="shared" si="195"/>
        <v>0</v>
      </c>
      <c r="AU520" s="16">
        <f t="shared" si="195"/>
        <v>0</v>
      </c>
      <c r="AV520" s="16">
        <f t="shared" si="195"/>
        <v>0</v>
      </c>
      <c r="AW520" s="16">
        <f t="shared" si="195"/>
        <v>0</v>
      </c>
      <c r="AX520" s="16">
        <f t="shared" si="195"/>
        <v>2</v>
      </c>
      <c r="AY520" s="16">
        <f t="shared" si="195"/>
        <v>0</v>
      </c>
      <c r="AZ520" s="16">
        <f t="shared" si="195"/>
        <v>0</v>
      </c>
    </row>
    <row r="521" spans="1:52" s="4" customFormat="1" ht="10.5">
      <c r="A521" s="9">
        <v>390</v>
      </c>
      <c r="B521" s="13" t="s">
        <v>495</v>
      </c>
      <c r="C521" s="12">
        <v>449</v>
      </c>
      <c r="D521" s="11">
        <v>5</v>
      </c>
      <c r="E521" s="11">
        <v>0</v>
      </c>
      <c r="F521" s="11">
        <v>0</v>
      </c>
      <c r="G521" s="11">
        <v>0</v>
      </c>
      <c r="H521" s="11">
        <v>1</v>
      </c>
      <c r="I521" s="11">
        <v>2</v>
      </c>
      <c r="J521" s="11">
        <v>0</v>
      </c>
      <c r="K521" s="11">
        <v>11</v>
      </c>
      <c r="L521" s="11">
        <v>0</v>
      </c>
      <c r="M521" s="11">
        <v>2</v>
      </c>
      <c r="N521" s="11">
        <v>0</v>
      </c>
      <c r="O521" s="11">
        <v>6</v>
      </c>
      <c r="P521" s="11">
        <v>0</v>
      </c>
      <c r="Q521" s="11">
        <v>1</v>
      </c>
      <c r="R521" s="11">
        <v>1</v>
      </c>
      <c r="S521" s="11">
        <v>2</v>
      </c>
      <c r="T521" s="11">
        <v>0</v>
      </c>
      <c r="U521" s="11">
        <v>0</v>
      </c>
      <c r="V521" s="11">
        <v>0</v>
      </c>
      <c r="W521" s="11">
        <v>2</v>
      </c>
      <c r="X521" s="11">
        <v>0</v>
      </c>
      <c r="Y521" s="11">
        <v>0</v>
      </c>
      <c r="Z521" s="11">
        <v>0</v>
      </c>
      <c r="AA521" s="11">
        <v>2</v>
      </c>
      <c r="AB521" s="11">
        <v>0</v>
      </c>
      <c r="AC521" s="11">
        <v>1</v>
      </c>
      <c r="AD521" s="11">
        <v>0</v>
      </c>
      <c r="AE521" s="11">
        <v>3</v>
      </c>
      <c r="AF521" s="11">
        <v>1</v>
      </c>
      <c r="AG521" s="11">
        <v>1</v>
      </c>
      <c r="AH521" s="11">
        <v>0</v>
      </c>
      <c r="AI521" s="11">
        <v>0</v>
      </c>
      <c r="AJ521" s="11">
        <v>10</v>
      </c>
      <c r="AK521" s="11">
        <v>20</v>
      </c>
      <c r="AL521" s="11">
        <v>5</v>
      </c>
      <c r="AM521" s="11">
        <v>0</v>
      </c>
      <c r="AN521" s="11">
        <v>0</v>
      </c>
      <c r="AO521" s="11">
        <v>1</v>
      </c>
      <c r="AP521" s="11">
        <v>0</v>
      </c>
      <c r="AQ521" s="11">
        <v>1</v>
      </c>
      <c r="AR521" s="11">
        <v>0</v>
      </c>
      <c r="AS521" s="11">
        <v>7</v>
      </c>
      <c r="AT521" s="11">
        <v>1</v>
      </c>
      <c r="AU521" s="11">
        <v>0</v>
      </c>
      <c r="AV521" s="11">
        <v>0</v>
      </c>
      <c r="AW521" s="11">
        <v>0</v>
      </c>
      <c r="AX521" s="11">
        <v>0</v>
      </c>
      <c r="AY521" s="11">
        <v>0</v>
      </c>
      <c r="AZ521" s="11">
        <v>0</v>
      </c>
    </row>
    <row r="522" spans="1:52" s="4" customFormat="1" ht="10.5">
      <c r="A522" s="9">
        <v>391</v>
      </c>
      <c r="B522" s="13" t="s">
        <v>496</v>
      </c>
      <c r="C522" s="12">
        <v>430</v>
      </c>
      <c r="D522" s="11">
        <v>1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1</v>
      </c>
      <c r="K522" s="11">
        <v>4</v>
      </c>
      <c r="L522" s="11">
        <v>0</v>
      </c>
      <c r="M522" s="11">
        <v>1</v>
      </c>
      <c r="N522" s="11">
        <v>0</v>
      </c>
      <c r="O522" s="11">
        <v>6</v>
      </c>
      <c r="P522" s="11">
        <v>2</v>
      </c>
      <c r="Q522" s="11">
        <v>1</v>
      </c>
      <c r="R522" s="11">
        <v>4</v>
      </c>
      <c r="S522" s="11">
        <v>1</v>
      </c>
      <c r="T522" s="11">
        <v>0</v>
      </c>
      <c r="U522" s="11">
        <v>2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1</v>
      </c>
      <c r="AB522" s="11">
        <v>1</v>
      </c>
      <c r="AC522" s="11">
        <v>1</v>
      </c>
      <c r="AD522" s="11">
        <v>0</v>
      </c>
      <c r="AE522" s="11">
        <v>1</v>
      </c>
      <c r="AF522" s="11">
        <v>0</v>
      </c>
      <c r="AG522" s="11">
        <v>1</v>
      </c>
      <c r="AH522" s="11">
        <v>0</v>
      </c>
      <c r="AI522" s="11">
        <v>0</v>
      </c>
      <c r="AJ522" s="11">
        <v>15</v>
      </c>
      <c r="AK522" s="11">
        <v>11</v>
      </c>
      <c r="AL522" s="11">
        <v>9</v>
      </c>
      <c r="AM522" s="11">
        <v>0</v>
      </c>
      <c r="AN522" s="11">
        <v>0</v>
      </c>
      <c r="AO522" s="11">
        <v>0</v>
      </c>
      <c r="AP522" s="11">
        <v>0</v>
      </c>
      <c r="AQ522" s="11">
        <v>0</v>
      </c>
      <c r="AR522" s="11">
        <v>3</v>
      </c>
      <c r="AS522" s="11">
        <v>1</v>
      </c>
      <c r="AT522" s="11">
        <v>0</v>
      </c>
      <c r="AU522" s="11">
        <v>0</v>
      </c>
      <c r="AV522" s="11">
        <v>0</v>
      </c>
      <c r="AW522" s="11">
        <v>0</v>
      </c>
      <c r="AX522" s="11">
        <v>0</v>
      </c>
      <c r="AY522" s="11">
        <v>0</v>
      </c>
      <c r="AZ522" s="11">
        <v>0</v>
      </c>
    </row>
    <row r="523" spans="1:52" s="18" customFormat="1" ht="10.5">
      <c r="A523" s="14"/>
      <c r="B523" s="31" t="s">
        <v>497</v>
      </c>
      <c r="C523" s="17">
        <f>+C521+C522</f>
        <v>879</v>
      </c>
      <c r="D523" s="16">
        <f aca="true" t="shared" si="196" ref="D523:AI523">SUM(D521:D522)</f>
        <v>6</v>
      </c>
      <c r="E523" s="16">
        <f t="shared" si="196"/>
        <v>0</v>
      </c>
      <c r="F523" s="16">
        <f t="shared" si="196"/>
        <v>0</v>
      </c>
      <c r="G523" s="16">
        <f t="shared" si="196"/>
        <v>0</v>
      </c>
      <c r="H523" s="16">
        <f t="shared" si="196"/>
        <v>1</v>
      </c>
      <c r="I523" s="16">
        <f t="shared" si="196"/>
        <v>2</v>
      </c>
      <c r="J523" s="16">
        <f t="shared" si="196"/>
        <v>1</v>
      </c>
      <c r="K523" s="16">
        <f t="shared" si="196"/>
        <v>15</v>
      </c>
      <c r="L523" s="16">
        <f t="shared" si="196"/>
        <v>0</v>
      </c>
      <c r="M523" s="16">
        <f t="shared" si="196"/>
        <v>3</v>
      </c>
      <c r="N523" s="16">
        <f t="shared" si="196"/>
        <v>0</v>
      </c>
      <c r="O523" s="16">
        <f t="shared" si="196"/>
        <v>12</v>
      </c>
      <c r="P523" s="16">
        <f t="shared" si="196"/>
        <v>2</v>
      </c>
      <c r="Q523" s="16">
        <f t="shared" si="196"/>
        <v>2</v>
      </c>
      <c r="R523" s="16">
        <f t="shared" si="196"/>
        <v>5</v>
      </c>
      <c r="S523" s="16">
        <f t="shared" si="196"/>
        <v>3</v>
      </c>
      <c r="T523" s="16">
        <f t="shared" si="196"/>
        <v>0</v>
      </c>
      <c r="U523" s="16">
        <f t="shared" si="196"/>
        <v>2</v>
      </c>
      <c r="V523" s="16">
        <f t="shared" si="196"/>
        <v>0</v>
      </c>
      <c r="W523" s="16">
        <f t="shared" si="196"/>
        <v>2</v>
      </c>
      <c r="X523" s="16">
        <f t="shared" si="196"/>
        <v>0</v>
      </c>
      <c r="Y523" s="16">
        <f t="shared" si="196"/>
        <v>0</v>
      </c>
      <c r="Z523" s="16">
        <f t="shared" si="196"/>
        <v>0</v>
      </c>
      <c r="AA523" s="16">
        <f t="shared" si="196"/>
        <v>3</v>
      </c>
      <c r="AB523" s="16">
        <f t="shared" si="196"/>
        <v>1</v>
      </c>
      <c r="AC523" s="16">
        <f t="shared" si="196"/>
        <v>2</v>
      </c>
      <c r="AD523" s="16">
        <f t="shared" si="196"/>
        <v>0</v>
      </c>
      <c r="AE523" s="16">
        <f t="shared" si="196"/>
        <v>4</v>
      </c>
      <c r="AF523" s="16">
        <f t="shared" si="196"/>
        <v>1</v>
      </c>
      <c r="AG523" s="16">
        <f t="shared" si="196"/>
        <v>2</v>
      </c>
      <c r="AH523" s="16">
        <f t="shared" si="196"/>
        <v>0</v>
      </c>
      <c r="AI523" s="16">
        <f t="shared" si="196"/>
        <v>0</v>
      </c>
      <c r="AJ523" s="16">
        <f aca="true" t="shared" si="197" ref="AJ523:AZ523">SUM(AJ521:AJ522)</f>
        <v>25</v>
      </c>
      <c r="AK523" s="16">
        <f t="shared" si="197"/>
        <v>31</v>
      </c>
      <c r="AL523" s="16">
        <f t="shared" si="197"/>
        <v>14</v>
      </c>
      <c r="AM523" s="16">
        <f t="shared" si="197"/>
        <v>0</v>
      </c>
      <c r="AN523" s="16">
        <f t="shared" si="197"/>
        <v>0</v>
      </c>
      <c r="AO523" s="16">
        <f t="shared" si="197"/>
        <v>1</v>
      </c>
      <c r="AP523" s="16">
        <f t="shared" si="197"/>
        <v>0</v>
      </c>
      <c r="AQ523" s="16">
        <f t="shared" si="197"/>
        <v>1</v>
      </c>
      <c r="AR523" s="16">
        <f t="shared" si="197"/>
        <v>3</v>
      </c>
      <c r="AS523" s="16">
        <f t="shared" si="197"/>
        <v>8</v>
      </c>
      <c r="AT523" s="16">
        <f t="shared" si="197"/>
        <v>1</v>
      </c>
      <c r="AU523" s="16">
        <f t="shared" si="197"/>
        <v>0</v>
      </c>
      <c r="AV523" s="16">
        <f t="shared" si="197"/>
        <v>0</v>
      </c>
      <c r="AW523" s="16">
        <f t="shared" si="197"/>
        <v>0</v>
      </c>
      <c r="AX523" s="16">
        <f t="shared" si="197"/>
        <v>0</v>
      </c>
      <c r="AY523" s="16">
        <f t="shared" si="197"/>
        <v>0</v>
      </c>
      <c r="AZ523" s="16">
        <f t="shared" si="197"/>
        <v>0</v>
      </c>
    </row>
    <row r="524" spans="1:52" s="4" customFormat="1" ht="10.5">
      <c r="A524" s="9">
        <v>392</v>
      </c>
      <c r="B524" s="13" t="s">
        <v>498</v>
      </c>
      <c r="C524" s="12">
        <v>102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s="11">
        <v>0</v>
      </c>
      <c r="AT524" s="11">
        <v>0</v>
      </c>
      <c r="AU524" s="11">
        <v>0</v>
      </c>
      <c r="AV524" s="11">
        <v>0</v>
      </c>
      <c r="AW524" s="11">
        <v>0</v>
      </c>
      <c r="AX524" s="11">
        <v>0</v>
      </c>
      <c r="AY524" s="11">
        <v>0</v>
      </c>
      <c r="AZ524" s="11">
        <v>0</v>
      </c>
    </row>
    <row r="525" spans="1:52" s="4" customFormat="1" ht="10.5">
      <c r="A525" s="9">
        <v>393</v>
      </c>
      <c r="B525" s="13" t="s">
        <v>499</v>
      </c>
      <c r="C525" s="12">
        <v>232</v>
      </c>
      <c r="D525" s="11">
        <v>1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1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1</v>
      </c>
      <c r="Y525" s="11">
        <v>0</v>
      </c>
      <c r="Z525" s="11">
        <v>1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2</v>
      </c>
      <c r="AK525" s="11">
        <v>28</v>
      </c>
      <c r="AL525" s="11">
        <v>1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3</v>
      </c>
      <c r="AT525" s="11">
        <v>0</v>
      </c>
      <c r="AU525" s="11">
        <v>0</v>
      </c>
      <c r="AV525" s="11">
        <v>0</v>
      </c>
      <c r="AW525" s="11">
        <v>0</v>
      </c>
      <c r="AX525" s="11">
        <v>0</v>
      </c>
      <c r="AY525" s="11">
        <v>0</v>
      </c>
      <c r="AZ525" s="11">
        <v>0</v>
      </c>
    </row>
    <row r="526" spans="1:52" s="4" customFormat="1" ht="10.5">
      <c r="A526" s="9">
        <v>394</v>
      </c>
      <c r="B526" s="13" t="s">
        <v>500</v>
      </c>
      <c r="C526" s="12">
        <v>229</v>
      </c>
      <c r="D526" s="11">
        <v>5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1</v>
      </c>
      <c r="L526" s="11">
        <v>3</v>
      </c>
      <c r="M526" s="11">
        <v>0</v>
      </c>
      <c r="N526" s="11">
        <v>0</v>
      </c>
      <c r="O526" s="11">
        <v>0</v>
      </c>
      <c r="P526" s="11">
        <v>0</v>
      </c>
      <c r="Q526" s="11">
        <v>1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  <c r="AD526" s="11">
        <v>4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6</v>
      </c>
      <c r="AK526" s="11">
        <v>43</v>
      </c>
      <c r="AL526" s="11">
        <v>12</v>
      </c>
      <c r="AM526" s="11">
        <v>0</v>
      </c>
      <c r="AN526" s="11">
        <v>0</v>
      </c>
      <c r="AO526" s="11">
        <v>2</v>
      </c>
      <c r="AP526" s="11">
        <v>1</v>
      </c>
      <c r="AQ526" s="11">
        <v>0</v>
      </c>
      <c r="AR526" s="11">
        <v>0</v>
      </c>
      <c r="AS526" s="11">
        <v>5</v>
      </c>
      <c r="AT526" s="11">
        <v>0</v>
      </c>
      <c r="AU526" s="11">
        <v>0</v>
      </c>
      <c r="AV526" s="11">
        <v>0</v>
      </c>
      <c r="AW526" s="11">
        <v>0</v>
      </c>
      <c r="AX526" s="11">
        <v>0</v>
      </c>
      <c r="AY526" s="11">
        <v>0</v>
      </c>
      <c r="AZ526" s="11">
        <v>0</v>
      </c>
    </row>
    <row r="527" spans="1:52" s="18" customFormat="1" ht="10.5">
      <c r="A527" s="14"/>
      <c r="B527" s="31" t="s">
        <v>501</v>
      </c>
      <c r="C527" s="17">
        <f>+C525+C526</f>
        <v>461</v>
      </c>
      <c r="D527" s="16">
        <f aca="true" t="shared" si="198" ref="D527:AI527">SUM(D524:D526)</f>
        <v>6</v>
      </c>
      <c r="E527" s="16">
        <f t="shared" si="198"/>
        <v>0</v>
      </c>
      <c r="F527" s="16">
        <f t="shared" si="198"/>
        <v>0</v>
      </c>
      <c r="G527" s="16">
        <f t="shared" si="198"/>
        <v>0</v>
      </c>
      <c r="H527" s="16">
        <f t="shared" si="198"/>
        <v>0</v>
      </c>
      <c r="I527" s="16">
        <f t="shared" si="198"/>
        <v>0</v>
      </c>
      <c r="J527" s="16">
        <f t="shared" si="198"/>
        <v>0</v>
      </c>
      <c r="K527" s="16">
        <f t="shared" si="198"/>
        <v>2</v>
      </c>
      <c r="L527" s="16">
        <f t="shared" si="198"/>
        <v>3</v>
      </c>
      <c r="M527" s="16">
        <f t="shared" si="198"/>
        <v>0</v>
      </c>
      <c r="N527" s="16">
        <f t="shared" si="198"/>
        <v>0</v>
      </c>
      <c r="O527" s="16">
        <f t="shared" si="198"/>
        <v>0</v>
      </c>
      <c r="P527" s="16">
        <f t="shared" si="198"/>
        <v>0</v>
      </c>
      <c r="Q527" s="16">
        <f t="shared" si="198"/>
        <v>1</v>
      </c>
      <c r="R527" s="16">
        <f t="shared" si="198"/>
        <v>0</v>
      </c>
      <c r="S527" s="16">
        <f t="shared" si="198"/>
        <v>0</v>
      </c>
      <c r="T527" s="16">
        <f t="shared" si="198"/>
        <v>0</v>
      </c>
      <c r="U527" s="16">
        <f t="shared" si="198"/>
        <v>0</v>
      </c>
      <c r="V527" s="16">
        <f t="shared" si="198"/>
        <v>0</v>
      </c>
      <c r="W527" s="16">
        <f t="shared" si="198"/>
        <v>0</v>
      </c>
      <c r="X527" s="16">
        <f t="shared" si="198"/>
        <v>1</v>
      </c>
      <c r="Y527" s="16">
        <f t="shared" si="198"/>
        <v>0</v>
      </c>
      <c r="Z527" s="16">
        <f t="shared" si="198"/>
        <v>1</v>
      </c>
      <c r="AA527" s="16">
        <f t="shared" si="198"/>
        <v>0</v>
      </c>
      <c r="AB527" s="16">
        <f t="shared" si="198"/>
        <v>0</v>
      </c>
      <c r="AC527" s="16">
        <f t="shared" si="198"/>
        <v>0</v>
      </c>
      <c r="AD527" s="16">
        <f t="shared" si="198"/>
        <v>4</v>
      </c>
      <c r="AE527" s="16">
        <f t="shared" si="198"/>
        <v>0</v>
      </c>
      <c r="AF527" s="16">
        <f t="shared" si="198"/>
        <v>0</v>
      </c>
      <c r="AG527" s="16">
        <f t="shared" si="198"/>
        <v>0</v>
      </c>
      <c r="AH527" s="16">
        <f t="shared" si="198"/>
        <v>0</v>
      </c>
      <c r="AI527" s="16">
        <f t="shared" si="198"/>
        <v>0</v>
      </c>
      <c r="AJ527" s="16">
        <f aca="true" t="shared" si="199" ref="AJ527:AZ527">SUM(AJ524:AJ526)</f>
        <v>8</v>
      </c>
      <c r="AK527" s="16">
        <f t="shared" si="199"/>
        <v>71</v>
      </c>
      <c r="AL527" s="16">
        <f t="shared" si="199"/>
        <v>13</v>
      </c>
      <c r="AM527" s="16">
        <f t="shared" si="199"/>
        <v>0</v>
      </c>
      <c r="AN527" s="16">
        <f t="shared" si="199"/>
        <v>0</v>
      </c>
      <c r="AO527" s="16">
        <f t="shared" si="199"/>
        <v>2</v>
      </c>
      <c r="AP527" s="16">
        <f t="shared" si="199"/>
        <v>1</v>
      </c>
      <c r="AQ527" s="16">
        <f t="shared" si="199"/>
        <v>0</v>
      </c>
      <c r="AR527" s="16">
        <f t="shared" si="199"/>
        <v>0</v>
      </c>
      <c r="AS527" s="16">
        <f t="shared" si="199"/>
        <v>8</v>
      </c>
      <c r="AT527" s="16">
        <f t="shared" si="199"/>
        <v>0</v>
      </c>
      <c r="AU527" s="16">
        <f t="shared" si="199"/>
        <v>0</v>
      </c>
      <c r="AV527" s="16">
        <f t="shared" si="199"/>
        <v>0</v>
      </c>
      <c r="AW527" s="16">
        <f t="shared" si="199"/>
        <v>0</v>
      </c>
      <c r="AX527" s="16">
        <f t="shared" si="199"/>
        <v>0</v>
      </c>
      <c r="AY527" s="16">
        <f t="shared" si="199"/>
        <v>0</v>
      </c>
      <c r="AZ527" s="16">
        <f t="shared" si="199"/>
        <v>0</v>
      </c>
    </row>
    <row r="528" spans="1:52" s="4" customFormat="1" ht="10.5">
      <c r="A528" s="9">
        <v>395</v>
      </c>
      <c r="B528" s="13" t="s">
        <v>502</v>
      </c>
      <c r="C528" s="12">
        <v>241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6</v>
      </c>
      <c r="L528" s="11">
        <v>5</v>
      </c>
      <c r="M528" s="11">
        <v>0</v>
      </c>
      <c r="N528" s="11">
        <v>1</v>
      </c>
      <c r="O528" s="11">
        <v>1</v>
      </c>
      <c r="P528" s="11">
        <v>0</v>
      </c>
      <c r="Q528" s="11">
        <v>3</v>
      </c>
      <c r="R528" s="11">
        <v>1</v>
      </c>
      <c r="S528" s="11">
        <v>1</v>
      </c>
      <c r="T528" s="11">
        <v>0</v>
      </c>
      <c r="U528" s="11">
        <v>3</v>
      </c>
      <c r="V528" s="11">
        <v>1</v>
      </c>
      <c r="W528" s="11">
        <v>0</v>
      </c>
      <c r="X528" s="11">
        <v>0</v>
      </c>
      <c r="Y528" s="11">
        <v>0</v>
      </c>
      <c r="Z528" s="11">
        <v>1</v>
      </c>
      <c r="AA528" s="11">
        <v>0</v>
      </c>
      <c r="AB528" s="11">
        <v>0</v>
      </c>
      <c r="AC528" s="11">
        <v>1</v>
      </c>
      <c r="AD528" s="11">
        <v>0</v>
      </c>
      <c r="AE528" s="11">
        <v>1</v>
      </c>
      <c r="AF528" s="11">
        <v>0</v>
      </c>
      <c r="AG528" s="11">
        <v>0</v>
      </c>
      <c r="AH528" s="11">
        <v>0</v>
      </c>
      <c r="AI528" s="11">
        <v>0</v>
      </c>
      <c r="AJ528" s="11">
        <v>1</v>
      </c>
      <c r="AK528" s="11">
        <v>6</v>
      </c>
      <c r="AL528" s="11">
        <v>0</v>
      </c>
      <c r="AM528" s="11">
        <v>0</v>
      </c>
      <c r="AN528" s="11">
        <v>0</v>
      </c>
      <c r="AO528" s="11">
        <v>0</v>
      </c>
      <c r="AP528" s="11">
        <v>1</v>
      </c>
      <c r="AQ528" s="11">
        <v>0</v>
      </c>
      <c r="AR528" s="11">
        <v>1</v>
      </c>
      <c r="AS528" s="11">
        <v>1</v>
      </c>
      <c r="AT528" s="11">
        <v>2</v>
      </c>
      <c r="AU528" s="11">
        <v>0</v>
      </c>
      <c r="AV528" s="11">
        <v>0</v>
      </c>
      <c r="AW528" s="11">
        <v>0</v>
      </c>
      <c r="AX528" s="11">
        <v>0</v>
      </c>
      <c r="AY528" s="11">
        <v>0</v>
      </c>
      <c r="AZ528" s="11">
        <v>0</v>
      </c>
    </row>
    <row r="529" spans="1:52" s="4" customFormat="1" ht="10.5">
      <c r="A529" s="9">
        <v>396</v>
      </c>
      <c r="B529" s="13" t="s">
        <v>503</v>
      </c>
      <c r="C529" s="12">
        <v>235</v>
      </c>
      <c r="D529" s="11">
        <v>1</v>
      </c>
      <c r="E529" s="11">
        <v>0</v>
      </c>
      <c r="F529" s="11">
        <v>0</v>
      </c>
      <c r="G529" s="11">
        <v>0</v>
      </c>
      <c r="H529" s="11">
        <v>0</v>
      </c>
      <c r="I529" s="11">
        <v>1</v>
      </c>
      <c r="J529" s="11">
        <v>0</v>
      </c>
      <c r="K529" s="11">
        <v>1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0</v>
      </c>
      <c r="AL529" s="11">
        <v>0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0</v>
      </c>
      <c r="AS529" s="11">
        <v>0</v>
      </c>
      <c r="AT529" s="11">
        <v>0</v>
      </c>
      <c r="AU529" s="11">
        <v>0</v>
      </c>
      <c r="AV529" s="11">
        <v>0</v>
      </c>
      <c r="AW529" s="11">
        <v>0</v>
      </c>
      <c r="AX529" s="11">
        <v>0</v>
      </c>
      <c r="AY529" s="11">
        <v>0</v>
      </c>
      <c r="AZ529" s="11">
        <v>0</v>
      </c>
    </row>
    <row r="530" spans="1:52" s="4" customFormat="1" ht="10.5">
      <c r="A530" s="9">
        <v>397</v>
      </c>
      <c r="B530" s="13" t="s">
        <v>504</v>
      </c>
      <c r="C530" s="12">
        <v>108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1">
        <v>0</v>
      </c>
      <c r="AT530" s="11">
        <v>0</v>
      </c>
      <c r="AU530" s="11">
        <v>0</v>
      </c>
      <c r="AV530" s="11">
        <v>0</v>
      </c>
      <c r="AW530" s="11">
        <v>0</v>
      </c>
      <c r="AX530" s="11">
        <v>0</v>
      </c>
      <c r="AY530" s="11">
        <v>0</v>
      </c>
      <c r="AZ530" s="11">
        <v>0</v>
      </c>
    </row>
    <row r="531" spans="1:52" s="18" customFormat="1" ht="10.5">
      <c r="A531" s="14"/>
      <c r="B531" s="31" t="s">
        <v>505</v>
      </c>
      <c r="C531" s="17">
        <f>+C529+C530</f>
        <v>343</v>
      </c>
      <c r="D531" s="16">
        <f aca="true" t="shared" si="200" ref="D531:AI531">SUM(D528:D530)</f>
        <v>1</v>
      </c>
      <c r="E531" s="16">
        <f t="shared" si="200"/>
        <v>0</v>
      </c>
      <c r="F531" s="16">
        <f t="shared" si="200"/>
        <v>0</v>
      </c>
      <c r="G531" s="16">
        <f t="shared" si="200"/>
        <v>0</v>
      </c>
      <c r="H531" s="16">
        <f t="shared" si="200"/>
        <v>0</v>
      </c>
      <c r="I531" s="16">
        <f t="shared" si="200"/>
        <v>1</v>
      </c>
      <c r="J531" s="16">
        <f t="shared" si="200"/>
        <v>0</v>
      </c>
      <c r="K531" s="16">
        <f t="shared" si="200"/>
        <v>7</v>
      </c>
      <c r="L531" s="16">
        <f t="shared" si="200"/>
        <v>5</v>
      </c>
      <c r="M531" s="16">
        <f t="shared" si="200"/>
        <v>0</v>
      </c>
      <c r="N531" s="16">
        <f t="shared" si="200"/>
        <v>1</v>
      </c>
      <c r="O531" s="16">
        <f t="shared" si="200"/>
        <v>1</v>
      </c>
      <c r="P531" s="16">
        <f t="shared" si="200"/>
        <v>0</v>
      </c>
      <c r="Q531" s="16">
        <f t="shared" si="200"/>
        <v>3</v>
      </c>
      <c r="R531" s="16">
        <f t="shared" si="200"/>
        <v>1</v>
      </c>
      <c r="S531" s="16">
        <f t="shared" si="200"/>
        <v>1</v>
      </c>
      <c r="T531" s="16">
        <f t="shared" si="200"/>
        <v>0</v>
      </c>
      <c r="U531" s="16">
        <f t="shared" si="200"/>
        <v>3</v>
      </c>
      <c r="V531" s="16">
        <f t="shared" si="200"/>
        <v>1</v>
      </c>
      <c r="W531" s="16">
        <f t="shared" si="200"/>
        <v>0</v>
      </c>
      <c r="X531" s="16">
        <f t="shared" si="200"/>
        <v>0</v>
      </c>
      <c r="Y531" s="16">
        <f t="shared" si="200"/>
        <v>0</v>
      </c>
      <c r="Z531" s="16">
        <f t="shared" si="200"/>
        <v>1</v>
      </c>
      <c r="AA531" s="16">
        <f t="shared" si="200"/>
        <v>0</v>
      </c>
      <c r="AB531" s="16">
        <f t="shared" si="200"/>
        <v>0</v>
      </c>
      <c r="AC531" s="16">
        <f t="shared" si="200"/>
        <v>1</v>
      </c>
      <c r="AD531" s="16">
        <f t="shared" si="200"/>
        <v>0</v>
      </c>
      <c r="AE531" s="16">
        <f t="shared" si="200"/>
        <v>1</v>
      </c>
      <c r="AF531" s="16">
        <f t="shared" si="200"/>
        <v>0</v>
      </c>
      <c r="AG531" s="16">
        <f t="shared" si="200"/>
        <v>0</v>
      </c>
      <c r="AH531" s="16">
        <f t="shared" si="200"/>
        <v>0</v>
      </c>
      <c r="AI531" s="16">
        <f t="shared" si="200"/>
        <v>0</v>
      </c>
      <c r="AJ531" s="16">
        <f aca="true" t="shared" si="201" ref="AJ531:AZ531">SUM(AJ528:AJ530)</f>
        <v>1</v>
      </c>
      <c r="AK531" s="16">
        <f t="shared" si="201"/>
        <v>6</v>
      </c>
      <c r="AL531" s="16">
        <f t="shared" si="201"/>
        <v>0</v>
      </c>
      <c r="AM531" s="16">
        <f t="shared" si="201"/>
        <v>0</v>
      </c>
      <c r="AN531" s="16">
        <f t="shared" si="201"/>
        <v>0</v>
      </c>
      <c r="AO531" s="16">
        <f t="shared" si="201"/>
        <v>0</v>
      </c>
      <c r="AP531" s="16">
        <f t="shared" si="201"/>
        <v>1</v>
      </c>
      <c r="AQ531" s="16">
        <f t="shared" si="201"/>
        <v>0</v>
      </c>
      <c r="AR531" s="16">
        <f t="shared" si="201"/>
        <v>1</v>
      </c>
      <c r="AS531" s="16">
        <f t="shared" si="201"/>
        <v>1</v>
      </c>
      <c r="AT531" s="16">
        <f t="shared" si="201"/>
        <v>2</v>
      </c>
      <c r="AU531" s="16">
        <f t="shared" si="201"/>
        <v>0</v>
      </c>
      <c r="AV531" s="16">
        <f t="shared" si="201"/>
        <v>0</v>
      </c>
      <c r="AW531" s="16">
        <f t="shared" si="201"/>
        <v>0</v>
      </c>
      <c r="AX531" s="16">
        <f t="shared" si="201"/>
        <v>0</v>
      </c>
      <c r="AY531" s="16">
        <f t="shared" si="201"/>
        <v>0</v>
      </c>
      <c r="AZ531" s="16">
        <f t="shared" si="201"/>
        <v>0</v>
      </c>
    </row>
    <row r="532" spans="1:52" s="4" customFormat="1" ht="10.5">
      <c r="A532" s="9">
        <v>398</v>
      </c>
      <c r="B532" s="13" t="s">
        <v>506</v>
      </c>
      <c r="C532" s="12">
        <v>406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9</v>
      </c>
      <c r="L532" s="11">
        <v>1</v>
      </c>
      <c r="M532" s="11">
        <v>0</v>
      </c>
      <c r="N532" s="11">
        <v>0</v>
      </c>
      <c r="O532" s="11">
        <v>8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  <c r="AD532" s="11">
        <v>1</v>
      </c>
      <c r="AE532" s="11">
        <v>4</v>
      </c>
      <c r="AF532" s="11">
        <v>1</v>
      </c>
      <c r="AG532" s="11">
        <v>1</v>
      </c>
      <c r="AH532" s="11">
        <v>0</v>
      </c>
      <c r="AI532" s="11">
        <v>0</v>
      </c>
      <c r="AJ532" s="11">
        <v>14</v>
      </c>
      <c r="AK532" s="11">
        <v>21</v>
      </c>
      <c r="AL532" s="11">
        <v>3</v>
      </c>
      <c r="AM532" s="11">
        <v>0</v>
      </c>
      <c r="AN532" s="11">
        <v>0</v>
      </c>
      <c r="AO532" s="11">
        <v>0</v>
      </c>
      <c r="AP532" s="11">
        <v>2</v>
      </c>
      <c r="AQ532" s="11">
        <v>0</v>
      </c>
      <c r="AR532" s="11">
        <v>0</v>
      </c>
      <c r="AS532" s="11">
        <v>1</v>
      </c>
      <c r="AT532" s="11">
        <v>0</v>
      </c>
      <c r="AU532" s="11">
        <v>0</v>
      </c>
      <c r="AV532" s="11">
        <v>0</v>
      </c>
      <c r="AW532" s="11">
        <v>0</v>
      </c>
      <c r="AX532" s="11">
        <v>0</v>
      </c>
      <c r="AY532" s="11">
        <v>0</v>
      </c>
      <c r="AZ532" s="11">
        <v>0</v>
      </c>
    </row>
    <row r="533" spans="1:52" s="4" customFormat="1" ht="10.5">
      <c r="A533" s="9">
        <v>399</v>
      </c>
      <c r="B533" s="13" t="s">
        <v>507</v>
      </c>
      <c r="C533" s="12">
        <v>320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2</v>
      </c>
      <c r="AL533" s="11">
        <v>0</v>
      </c>
      <c r="AM533" s="11">
        <v>0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1">
        <v>0</v>
      </c>
      <c r="AT533" s="11">
        <v>0</v>
      </c>
      <c r="AU533" s="11">
        <v>0</v>
      </c>
      <c r="AV533" s="11">
        <v>0</v>
      </c>
      <c r="AW533" s="11">
        <v>0</v>
      </c>
      <c r="AX533" s="11">
        <v>0</v>
      </c>
      <c r="AY533" s="11">
        <v>0</v>
      </c>
      <c r="AZ533" s="11">
        <v>0</v>
      </c>
    </row>
    <row r="534" spans="1:52" s="24" customFormat="1" ht="10.5">
      <c r="A534" s="19"/>
      <c r="B534" s="30" t="s">
        <v>508</v>
      </c>
      <c r="C534" s="22">
        <f>+C517+C520+C523+C524+C527+C528+C531+C532+C533</f>
        <v>7463</v>
      </c>
      <c r="D534" s="21">
        <f aca="true" t="shared" si="202" ref="D534:AI534">SUM(D532:D533,D531,D527,D523,D520,D517)</f>
        <v>18</v>
      </c>
      <c r="E534" s="21">
        <f t="shared" si="202"/>
        <v>1</v>
      </c>
      <c r="F534" s="21">
        <f t="shared" si="202"/>
        <v>2</v>
      </c>
      <c r="G534" s="21">
        <f t="shared" si="202"/>
        <v>2</v>
      </c>
      <c r="H534" s="21">
        <f t="shared" si="202"/>
        <v>2</v>
      </c>
      <c r="I534" s="21">
        <f t="shared" si="202"/>
        <v>9</v>
      </c>
      <c r="J534" s="21">
        <f t="shared" si="202"/>
        <v>4</v>
      </c>
      <c r="K534" s="21">
        <f t="shared" si="202"/>
        <v>112</v>
      </c>
      <c r="L534" s="21">
        <f t="shared" si="202"/>
        <v>11</v>
      </c>
      <c r="M534" s="21">
        <f t="shared" si="202"/>
        <v>12</v>
      </c>
      <c r="N534" s="21">
        <f t="shared" si="202"/>
        <v>2</v>
      </c>
      <c r="O534" s="21">
        <f t="shared" si="202"/>
        <v>76</v>
      </c>
      <c r="P534" s="21">
        <f t="shared" si="202"/>
        <v>7</v>
      </c>
      <c r="Q534" s="21">
        <f t="shared" si="202"/>
        <v>8</v>
      </c>
      <c r="R534" s="21">
        <f t="shared" si="202"/>
        <v>7</v>
      </c>
      <c r="S534" s="21">
        <f t="shared" si="202"/>
        <v>7</v>
      </c>
      <c r="T534" s="21">
        <f t="shared" si="202"/>
        <v>2</v>
      </c>
      <c r="U534" s="21">
        <f t="shared" si="202"/>
        <v>5</v>
      </c>
      <c r="V534" s="21">
        <f t="shared" si="202"/>
        <v>5</v>
      </c>
      <c r="W534" s="21">
        <f t="shared" si="202"/>
        <v>9</v>
      </c>
      <c r="X534" s="21">
        <f t="shared" si="202"/>
        <v>11</v>
      </c>
      <c r="Y534" s="21">
        <f t="shared" si="202"/>
        <v>1</v>
      </c>
      <c r="Z534" s="21">
        <f t="shared" si="202"/>
        <v>4</v>
      </c>
      <c r="AA534" s="21">
        <f t="shared" si="202"/>
        <v>7</v>
      </c>
      <c r="AB534" s="21">
        <f t="shared" si="202"/>
        <v>7</v>
      </c>
      <c r="AC534" s="21">
        <f t="shared" si="202"/>
        <v>7</v>
      </c>
      <c r="AD534" s="21">
        <f t="shared" si="202"/>
        <v>5</v>
      </c>
      <c r="AE534" s="21">
        <f t="shared" si="202"/>
        <v>28</v>
      </c>
      <c r="AF534" s="21">
        <f t="shared" si="202"/>
        <v>2</v>
      </c>
      <c r="AG534" s="21">
        <f t="shared" si="202"/>
        <v>5</v>
      </c>
      <c r="AH534" s="21">
        <f t="shared" si="202"/>
        <v>3</v>
      </c>
      <c r="AI534" s="21">
        <f t="shared" si="202"/>
        <v>2</v>
      </c>
      <c r="AJ534" s="21">
        <f aca="true" t="shared" si="203" ref="AJ534:AZ534">SUM(AJ532:AJ533,AJ531,AJ527,AJ523,AJ520,AJ517)</f>
        <v>110</v>
      </c>
      <c r="AK534" s="21">
        <f t="shared" si="203"/>
        <v>209</v>
      </c>
      <c r="AL534" s="21">
        <f t="shared" si="203"/>
        <v>54</v>
      </c>
      <c r="AM534" s="21">
        <f t="shared" si="203"/>
        <v>9</v>
      </c>
      <c r="AN534" s="21">
        <f t="shared" si="203"/>
        <v>0</v>
      </c>
      <c r="AO534" s="21">
        <f t="shared" si="203"/>
        <v>5</v>
      </c>
      <c r="AP534" s="21">
        <f t="shared" si="203"/>
        <v>5</v>
      </c>
      <c r="AQ534" s="21">
        <f t="shared" si="203"/>
        <v>2</v>
      </c>
      <c r="AR534" s="21">
        <f t="shared" si="203"/>
        <v>6</v>
      </c>
      <c r="AS534" s="21">
        <f t="shared" si="203"/>
        <v>37</v>
      </c>
      <c r="AT534" s="21">
        <f t="shared" si="203"/>
        <v>3</v>
      </c>
      <c r="AU534" s="21">
        <f t="shared" si="203"/>
        <v>1</v>
      </c>
      <c r="AV534" s="21">
        <f t="shared" si="203"/>
        <v>1</v>
      </c>
      <c r="AW534" s="21">
        <f t="shared" si="203"/>
        <v>3</v>
      </c>
      <c r="AX534" s="21">
        <f t="shared" si="203"/>
        <v>2</v>
      </c>
      <c r="AY534" s="21">
        <f t="shared" si="203"/>
        <v>0</v>
      </c>
      <c r="AZ534" s="21">
        <f t="shared" si="203"/>
        <v>0</v>
      </c>
    </row>
    <row r="535" spans="1:52" s="36" customFormat="1" ht="10.5">
      <c r="A535" s="23"/>
      <c r="B535" s="32"/>
      <c r="C535" s="2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</row>
    <row r="536" spans="1:52" s="4" customFormat="1" ht="10.5">
      <c r="A536" s="9">
        <v>400</v>
      </c>
      <c r="B536" s="13" t="s">
        <v>509</v>
      </c>
      <c r="C536" s="12">
        <v>278</v>
      </c>
      <c r="D536" s="11">
        <v>0</v>
      </c>
      <c r="E536" s="11">
        <v>0</v>
      </c>
      <c r="F536" s="11">
        <v>1</v>
      </c>
      <c r="G536" s="11">
        <v>1</v>
      </c>
      <c r="H536" s="11">
        <v>0</v>
      </c>
      <c r="I536" s="11">
        <v>0</v>
      </c>
      <c r="J536" s="11">
        <v>1</v>
      </c>
      <c r="K536" s="11">
        <v>0</v>
      </c>
      <c r="L536" s="11">
        <v>4</v>
      </c>
      <c r="M536" s="11">
        <v>2</v>
      </c>
      <c r="N536" s="11">
        <v>0</v>
      </c>
      <c r="O536" s="11">
        <v>0</v>
      </c>
      <c r="P536" s="11">
        <v>0</v>
      </c>
      <c r="Q536" s="11">
        <v>1</v>
      </c>
      <c r="R536" s="11">
        <v>1</v>
      </c>
      <c r="S536" s="11">
        <v>0</v>
      </c>
      <c r="T536" s="11">
        <v>0</v>
      </c>
      <c r="U536" s="11">
        <v>5</v>
      </c>
      <c r="V536" s="11">
        <v>4</v>
      </c>
      <c r="W536" s="11">
        <v>0</v>
      </c>
      <c r="X536" s="4">
        <v>1</v>
      </c>
      <c r="Y536" s="4">
        <v>1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4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1</v>
      </c>
      <c r="AS536" s="4">
        <v>2</v>
      </c>
      <c r="AT536" s="4">
        <v>0</v>
      </c>
      <c r="AU536" s="4">
        <v>1</v>
      </c>
      <c r="AV536" s="4">
        <v>0</v>
      </c>
      <c r="AW536" s="4">
        <v>1</v>
      </c>
      <c r="AX536" s="4">
        <v>0</v>
      </c>
      <c r="AY536" s="4">
        <v>0</v>
      </c>
      <c r="AZ536" s="4">
        <v>1</v>
      </c>
    </row>
    <row r="537" spans="1:52" s="4" customFormat="1" ht="10.5">
      <c r="A537" s="9">
        <v>401</v>
      </c>
      <c r="B537" s="13" t="s">
        <v>510</v>
      </c>
      <c r="C537" s="12">
        <v>300</v>
      </c>
      <c r="D537" s="11">
        <v>0</v>
      </c>
      <c r="E537" s="11">
        <v>2</v>
      </c>
      <c r="F537" s="11">
        <v>1</v>
      </c>
      <c r="G537" s="11">
        <v>1</v>
      </c>
      <c r="H537" s="11">
        <v>2</v>
      </c>
      <c r="I537" s="11">
        <v>0</v>
      </c>
      <c r="J537" s="11">
        <v>1</v>
      </c>
      <c r="K537" s="11">
        <v>5</v>
      </c>
      <c r="L537" s="11">
        <v>1</v>
      </c>
      <c r="M537" s="11">
        <v>6</v>
      </c>
      <c r="N537" s="11">
        <v>0</v>
      </c>
      <c r="O537" s="11">
        <v>0</v>
      </c>
      <c r="P537" s="11">
        <v>4</v>
      </c>
      <c r="Q537" s="11">
        <v>2</v>
      </c>
      <c r="R537" s="11">
        <v>0</v>
      </c>
      <c r="S537" s="11">
        <v>0</v>
      </c>
      <c r="T537" s="11">
        <v>0</v>
      </c>
      <c r="U537" s="11">
        <v>1</v>
      </c>
      <c r="V537" s="11">
        <v>3</v>
      </c>
      <c r="W537" s="11">
        <v>0</v>
      </c>
      <c r="X537" s="11">
        <v>1</v>
      </c>
      <c r="Y537" s="11">
        <v>0</v>
      </c>
      <c r="Z537" s="11">
        <v>2</v>
      </c>
      <c r="AA537" s="11">
        <v>0</v>
      </c>
      <c r="AB537" s="11">
        <v>6</v>
      </c>
      <c r="AC537" s="11">
        <v>1</v>
      </c>
      <c r="AD537" s="11">
        <v>0</v>
      </c>
      <c r="AE537" s="11">
        <v>1</v>
      </c>
      <c r="AF537" s="11">
        <v>5</v>
      </c>
      <c r="AG537" s="11">
        <v>0</v>
      </c>
      <c r="AH537" s="11">
        <v>1</v>
      </c>
      <c r="AI537" s="11">
        <v>1</v>
      </c>
      <c r="AJ537" s="11">
        <v>0</v>
      </c>
      <c r="AK537" s="11">
        <v>0</v>
      </c>
      <c r="AL537" s="11">
        <v>0</v>
      </c>
      <c r="AM537" s="11">
        <v>1</v>
      </c>
      <c r="AN537" s="11">
        <v>0</v>
      </c>
      <c r="AO537" s="11">
        <v>0</v>
      </c>
      <c r="AP537" s="11">
        <v>1</v>
      </c>
      <c r="AQ537" s="11">
        <v>0</v>
      </c>
      <c r="AR537" s="11">
        <v>0</v>
      </c>
      <c r="AS537" s="11">
        <v>6</v>
      </c>
      <c r="AT537" s="11">
        <v>2</v>
      </c>
      <c r="AU537" s="11">
        <v>0</v>
      </c>
      <c r="AV537" s="11">
        <v>1</v>
      </c>
      <c r="AW537" s="11">
        <v>1</v>
      </c>
      <c r="AX537" s="11">
        <v>1</v>
      </c>
      <c r="AY537" s="11">
        <v>1</v>
      </c>
      <c r="AZ537" s="11">
        <v>1</v>
      </c>
    </row>
    <row r="538" spans="1:52" s="4" customFormat="1" ht="10.5">
      <c r="A538" s="9">
        <v>402</v>
      </c>
      <c r="B538" s="13" t="s">
        <v>511</v>
      </c>
      <c r="C538" s="12">
        <v>275</v>
      </c>
      <c r="D538" s="11">
        <v>3</v>
      </c>
      <c r="E538" s="11">
        <v>3</v>
      </c>
      <c r="F538" s="11">
        <v>4</v>
      </c>
      <c r="G538" s="11">
        <v>1</v>
      </c>
      <c r="H538" s="11">
        <v>0</v>
      </c>
      <c r="I538" s="11">
        <v>1</v>
      </c>
      <c r="J538" s="11">
        <v>1</v>
      </c>
      <c r="K538" s="11">
        <v>2</v>
      </c>
      <c r="L538" s="11">
        <v>6</v>
      </c>
      <c r="M538" s="11">
        <v>13</v>
      </c>
      <c r="N538" s="11">
        <v>3</v>
      </c>
      <c r="O538" s="11">
        <v>3</v>
      </c>
      <c r="P538" s="11">
        <v>1</v>
      </c>
      <c r="Q538" s="11">
        <v>6</v>
      </c>
      <c r="R538" s="11">
        <v>0</v>
      </c>
      <c r="S538" s="11">
        <v>1</v>
      </c>
      <c r="T538" s="11">
        <v>0</v>
      </c>
      <c r="U538" s="11">
        <v>3</v>
      </c>
      <c r="V538" s="11">
        <v>5</v>
      </c>
      <c r="W538" s="11">
        <v>2</v>
      </c>
      <c r="X538" s="11">
        <v>3</v>
      </c>
      <c r="Y538" s="11">
        <v>0</v>
      </c>
      <c r="Z538" s="11">
        <v>0</v>
      </c>
      <c r="AA538" s="11">
        <v>3</v>
      </c>
      <c r="AB538" s="11">
        <v>0</v>
      </c>
      <c r="AC538" s="11">
        <v>1</v>
      </c>
      <c r="AD538" s="11">
        <v>0</v>
      </c>
      <c r="AE538" s="11">
        <v>0</v>
      </c>
      <c r="AF538" s="11">
        <v>1</v>
      </c>
      <c r="AG538" s="11">
        <v>0</v>
      </c>
      <c r="AH538" s="11">
        <v>1</v>
      </c>
      <c r="AI538" s="11">
        <v>0</v>
      </c>
      <c r="AJ538" s="11">
        <v>1</v>
      </c>
      <c r="AK538" s="11">
        <v>1</v>
      </c>
      <c r="AL538" s="11">
        <v>0</v>
      </c>
      <c r="AM538" s="11">
        <v>2</v>
      </c>
      <c r="AN538" s="11">
        <v>1</v>
      </c>
      <c r="AO538" s="11">
        <v>2</v>
      </c>
      <c r="AP538" s="11">
        <v>0</v>
      </c>
      <c r="AQ538" s="11">
        <v>0</v>
      </c>
      <c r="AR538" s="11">
        <v>1</v>
      </c>
      <c r="AS538" s="11">
        <v>6</v>
      </c>
      <c r="AT538" s="11">
        <v>0</v>
      </c>
      <c r="AU538" s="11">
        <v>2</v>
      </c>
      <c r="AV538" s="11">
        <v>0</v>
      </c>
      <c r="AW538" s="11">
        <v>1</v>
      </c>
      <c r="AX538" s="11">
        <v>1</v>
      </c>
      <c r="AY538" s="11">
        <v>1</v>
      </c>
      <c r="AZ538" s="11">
        <v>4</v>
      </c>
    </row>
    <row r="539" spans="1:52" s="4" customFormat="1" ht="10.5">
      <c r="A539" s="9">
        <v>403</v>
      </c>
      <c r="B539" s="13" t="s">
        <v>512</v>
      </c>
      <c r="C539" s="12">
        <v>319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2</v>
      </c>
      <c r="J539" s="11">
        <v>0</v>
      </c>
      <c r="K539" s="11">
        <v>1</v>
      </c>
      <c r="L539" s="11">
        <v>3</v>
      </c>
      <c r="M539" s="11">
        <v>4</v>
      </c>
      <c r="N539" s="11">
        <v>0</v>
      </c>
      <c r="O539" s="11">
        <v>1</v>
      </c>
      <c r="P539" s="11">
        <v>0</v>
      </c>
      <c r="Q539" s="11">
        <v>3</v>
      </c>
      <c r="R539" s="11">
        <v>0</v>
      </c>
      <c r="S539" s="11">
        <v>0</v>
      </c>
      <c r="T539" s="11">
        <v>0</v>
      </c>
      <c r="U539" s="11">
        <v>1</v>
      </c>
      <c r="V539" s="11">
        <v>1</v>
      </c>
      <c r="W539" s="11">
        <v>1</v>
      </c>
      <c r="X539" s="11">
        <v>1</v>
      </c>
      <c r="Y539" s="11">
        <v>0</v>
      </c>
      <c r="Z539" s="11">
        <v>1</v>
      </c>
      <c r="AA539" s="11">
        <v>3</v>
      </c>
      <c r="AB539" s="11">
        <v>0</v>
      </c>
      <c r="AC539" s="11">
        <v>0</v>
      </c>
      <c r="AD539" s="11">
        <v>0</v>
      </c>
      <c r="AE539" s="11">
        <v>1</v>
      </c>
      <c r="AF539" s="11">
        <v>1</v>
      </c>
      <c r="AG539" s="11">
        <v>1</v>
      </c>
      <c r="AH539" s="11">
        <v>1</v>
      </c>
      <c r="AI539" s="11">
        <v>1</v>
      </c>
      <c r="AJ539" s="11">
        <v>0</v>
      </c>
      <c r="AK539" s="11">
        <v>1</v>
      </c>
      <c r="AL539" s="11">
        <v>1</v>
      </c>
      <c r="AM539" s="11">
        <v>4</v>
      </c>
      <c r="AN539" s="11">
        <v>0</v>
      </c>
      <c r="AO539" s="11">
        <v>1</v>
      </c>
      <c r="AP539" s="11">
        <v>0</v>
      </c>
      <c r="AQ539" s="11">
        <v>0</v>
      </c>
      <c r="AR539" s="11">
        <v>0</v>
      </c>
      <c r="AS539" s="11">
        <v>2</v>
      </c>
      <c r="AT539" s="11">
        <v>1</v>
      </c>
      <c r="AU539" s="11">
        <v>2</v>
      </c>
      <c r="AV539" s="11">
        <v>1</v>
      </c>
      <c r="AW539" s="11">
        <v>2</v>
      </c>
      <c r="AX539" s="11">
        <v>1</v>
      </c>
      <c r="AY539" s="11">
        <v>1</v>
      </c>
      <c r="AZ539" s="11">
        <v>2</v>
      </c>
    </row>
    <row r="540" spans="1:52" s="4" customFormat="1" ht="10.5">
      <c r="A540" s="9">
        <v>404</v>
      </c>
      <c r="B540" s="13" t="s">
        <v>513</v>
      </c>
      <c r="C540" s="12">
        <v>292</v>
      </c>
      <c r="D540" s="11">
        <v>1</v>
      </c>
      <c r="E540" s="11">
        <v>1</v>
      </c>
      <c r="F540" s="11">
        <v>0</v>
      </c>
      <c r="G540" s="11">
        <v>0</v>
      </c>
      <c r="H540" s="11">
        <v>1</v>
      </c>
      <c r="I540" s="11">
        <v>0</v>
      </c>
      <c r="J540" s="11">
        <v>0</v>
      </c>
      <c r="K540" s="11">
        <v>3</v>
      </c>
      <c r="L540" s="11">
        <v>2</v>
      </c>
      <c r="M540" s="11">
        <v>2</v>
      </c>
      <c r="N540" s="11">
        <v>0</v>
      </c>
      <c r="O540" s="11">
        <v>1</v>
      </c>
      <c r="P540" s="11">
        <v>0</v>
      </c>
      <c r="Q540" s="11">
        <v>0</v>
      </c>
      <c r="R540" s="11">
        <v>2</v>
      </c>
      <c r="S540" s="11">
        <v>0</v>
      </c>
      <c r="T540" s="11">
        <v>0</v>
      </c>
      <c r="U540" s="11">
        <v>0</v>
      </c>
      <c r="V540" s="11">
        <v>3</v>
      </c>
      <c r="W540" s="11">
        <v>0</v>
      </c>
      <c r="X540" s="11">
        <v>0</v>
      </c>
      <c r="Y540" s="11">
        <v>0</v>
      </c>
      <c r="Z540" s="11">
        <v>0</v>
      </c>
      <c r="AA540" s="11">
        <v>1</v>
      </c>
      <c r="AB540" s="11">
        <v>0</v>
      </c>
      <c r="AC540" s="11">
        <v>0</v>
      </c>
      <c r="AD540" s="11">
        <v>0</v>
      </c>
      <c r="AE540" s="11">
        <v>2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  <c r="AL540" s="11">
        <v>0</v>
      </c>
      <c r="AM540" s="11">
        <v>1</v>
      </c>
      <c r="AN540" s="11">
        <v>0</v>
      </c>
      <c r="AO540" s="11">
        <v>0</v>
      </c>
      <c r="AP540" s="11">
        <v>1</v>
      </c>
      <c r="AQ540" s="11">
        <v>0</v>
      </c>
      <c r="AR540" s="11">
        <v>0</v>
      </c>
      <c r="AS540" s="11">
        <v>1</v>
      </c>
      <c r="AT540" s="11">
        <v>1</v>
      </c>
      <c r="AU540" s="11">
        <v>0</v>
      </c>
      <c r="AV540" s="11">
        <v>1</v>
      </c>
      <c r="AW540" s="11">
        <v>1</v>
      </c>
      <c r="AX540" s="11">
        <v>3</v>
      </c>
      <c r="AY540" s="11">
        <v>1</v>
      </c>
      <c r="AZ540" s="11">
        <v>0</v>
      </c>
    </row>
    <row r="541" spans="1:52" s="4" customFormat="1" ht="10.5">
      <c r="A541" s="9">
        <v>405</v>
      </c>
      <c r="B541" s="13" t="s">
        <v>514</v>
      </c>
      <c r="C541" s="12">
        <v>307</v>
      </c>
      <c r="D541" s="11">
        <v>1</v>
      </c>
      <c r="E541" s="11">
        <v>0</v>
      </c>
      <c r="F541" s="11">
        <v>1</v>
      </c>
      <c r="G541" s="11">
        <v>2</v>
      </c>
      <c r="H541" s="11">
        <v>1</v>
      </c>
      <c r="I541" s="11">
        <v>0</v>
      </c>
      <c r="J541" s="11">
        <v>0</v>
      </c>
      <c r="K541" s="11">
        <v>0</v>
      </c>
      <c r="L541" s="11">
        <v>2</v>
      </c>
      <c r="M541" s="11">
        <v>4</v>
      </c>
      <c r="N541" s="11">
        <v>2</v>
      </c>
      <c r="O541" s="11">
        <v>2</v>
      </c>
      <c r="P541" s="11">
        <v>0</v>
      </c>
      <c r="Q541" s="11">
        <v>4</v>
      </c>
      <c r="R541" s="11">
        <v>0</v>
      </c>
      <c r="S541" s="11">
        <v>1</v>
      </c>
      <c r="T541" s="11">
        <v>1</v>
      </c>
      <c r="U541" s="11">
        <v>2</v>
      </c>
      <c r="V541" s="11">
        <v>2</v>
      </c>
      <c r="W541" s="11">
        <v>0</v>
      </c>
      <c r="X541" s="11">
        <v>0</v>
      </c>
      <c r="Y541" s="11">
        <v>1</v>
      </c>
      <c r="Z541" s="11">
        <v>0</v>
      </c>
      <c r="AA541" s="11">
        <v>0</v>
      </c>
      <c r="AB541" s="11">
        <v>0</v>
      </c>
      <c r="AC541" s="11">
        <v>1</v>
      </c>
      <c r="AD541" s="11">
        <v>0</v>
      </c>
      <c r="AE541" s="11">
        <v>5</v>
      </c>
      <c r="AF541" s="11">
        <v>0</v>
      </c>
      <c r="AG541" s="11">
        <v>1</v>
      </c>
      <c r="AH541" s="11">
        <v>1</v>
      </c>
      <c r="AI541" s="11">
        <v>1</v>
      </c>
      <c r="AJ541" s="11">
        <v>1</v>
      </c>
      <c r="AK541" s="11">
        <v>0</v>
      </c>
      <c r="AL541" s="11">
        <v>1</v>
      </c>
      <c r="AM541" s="11">
        <v>0</v>
      </c>
      <c r="AN541" s="11">
        <v>0</v>
      </c>
      <c r="AO541" s="11">
        <v>1</v>
      </c>
      <c r="AP541" s="11">
        <v>0</v>
      </c>
      <c r="AQ541" s="11">
        <v>0</v>
      </c>
      <c r="AR541" s="11">
        <v>0</v>
      </c>
      <c r="AS541" s="11">
        <v>5</v>
      </c>
      <c r="AT541" s="11">
        <v>2</v>
      </c>
      <c r="AU541" s="11">
        <v>1</v>
      </c>
      <c r="AV541" s="11">
        <v>1</v>
      </c>
      <c r="AW541" s="11">
        <v>0</v>
      </c>
      <c r="AX541" s="11">
        <v>1</v>
      </c>
      <c r="AY541" s="11">
        <v>0</v>
      </c>
      <c r="AZ541" s="11">
        <v>0</v>
      </c>
    </row>
    <row r="542" spans="1:52" s="4" customFormat="1" ht="10.5">
      <c r="A542" s="9">
        <v>406</v>
      </c>
      <c r="B542" s="13" t="s">
        <v>515</v>
      </c>
      <c r="C542" s="12">
        <v>302</v>
      </c>
      <c r="D542" s="11">
        <v>0</v>
      </c>
      <c r="E542" s="11">
        <v>1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1</v>
      </c>
      <c r="L542" s="11">
        <v>0</v>
      </c>
      <c r="M542" s="11">
        <v>2</v>
      </c>
      <c r="N542" s="11">
        <v>0</v>
      </c>
      <c r="O542" s="11">
        <v>0</v>
      </c>
      <c r="P542" s="11">
        <v>0</v>
      </c>
      <c r="Q542" s="11">
        <v>3</v>
      </c>
      <c r="R542" s="11">
        <v>0</v>
      </c>
      <c r="S542" s="11">
        <v>2</v>
      </c>
      <c r="T542" s="11">
        <v>0</v>
      </c>
      <c r="U542" s="11">
        <v>0</v>
      </c>
      <c r="V542" s="11">
        <v>2</v>
      </c>
      <c r="W542" s="11">
        <v>0</v>
      </c>
      <c r="X542" s="11">
        <v>1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1</v>
      </c>
      <c r="AE542" s="11">
        <v>1</v>
      </c>
      <c r="AF542" s="11">
        <v>2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  <c r="AL542" s="11">
        <v>0</v>
      </c>
      <c r="AM542" s="11">
        <v>1</v>
      </c>
      <c r="AN542" s="11">
        <v>1</v>
      </c>
      <c r="AO542" s="11">
        <v>1</v>
      </c>
      <c r="AP542" s="11">
        <v>1</v>
      </c>
      <c r="AQ542" s="11">
        <v>0</v>
      </c>
      <c r="AR542" s="11">
        <v>0</v>
      </c>
      <c r="AS542" s="11">
        <v>2</v>
      </c>
      <c r="AT542" s="11">
        <v>0</v>
      </c>
      <c r="AU542" s="11">
        <v>1</v>
      </c>
      <c r="AV542" s="11">
        <v>0</v>
      </c>
      <c r="AW542" s="11">
        <v>1</v>
      </c>
      <c r="AX542" s="11">
        <v>1</v>
      </c>
      <c r="AY542" s="11">
        <v>1</v>
      </c>
      <c r="AZ542" s="11">
        <v>0</v>
      </c>
    </row>
    <row r="543" spans="1:52" s="4" customFormat="1" ht="10.5">
      <c r="A543" s="9">
        <v>407</v>
      </c>
      <c r="B543" s="13" t="s">
        <v>516</v>
      </c>
      <c r="C543" s="12">
        <v>319</v>
      </c>
      <c r="D543" s="11">
        <v>2</v>
      </c>
      <c r="E543" s="11">
        <v>1</v>
      </c>
      <c r="F543" s="11">
        <v>0</v>
      </c>
      <c r="G543" s="11">
        <v>0</v>
      </c>
      <c r="H543" s="11">
        <v>1</v>
      </c>
      <c r="I543" s="11">
        <v>0</v>
      </c>
      <c r="J543" s="11">
        <v>0</v>
      </c>
      <c r="K543" s="11">
        <v>1</v>
      </c>
      <c r="L543" s="11">
        <v>0</v>
      </c>
      <c r="M543" s="11">
        <v>6</v>
      </c>
      <c r="N543" s="11">
        <v>1</v>
      </c>
      <c r="O543" s="11">
        <v>3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3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  <c r="AD543" s="11">
        <v>0</v>
      </c>
      <c r="AE543" s="11">
        <v>1</v>
      </c>
      <c r="AF543" s="11">
        <v>1</v>
      </c>
      <c r="AG543" s="11">
        <v>0</v>
      </c>
      <c r="AH543" s="11">
        <v>1</v>
      </c>
      <c r="AI543" s="11">
        <v>3</v>
      </c>
      <c r="AJ543" s="11">
        <v>1</v>
      </c>
      <c r="AK543" s="11">
        <v>0</v>
      </c>
      <c r="AL543" s="11">
        <v>1</v>
      </c>
      <c r="AM543" s="11">
        <v>1</v>
      </c>
      <c r="AN543" s="11">
        <v>1</v>
      </c>
      <c r="AO543" s="11">
        <v>1</v>
      </c>
      <c r="AP543" s="11">
        <v>0</v>
      </c>
      <c r="AQ543" s="11">
        <v>1</v>
      </c>
      <c r="AR543" s="11">
        <v>0</v>
      </c>
      <c r="AS543" s="11">
        <v>7</v>
      </c>
      <c r="AT543" s="11">
        <v>1</v>
      </c>
      <c r="AU543" s="11">
        <v>1</v>
      </c>
      <c r="AV543" s="11">
        <v>2</v>
      </c>
      <c r="AW543" s="11">
        <v>2</v>
      </c>
      <c r="AX543" s="11">
        <v>4</v>
      </c>
      <c r="AY543" s="11">
        <v>0</v>
      </c>
      <c r="AZ543" s="11">
        <v>0</v>
      </c>
    </row>
    <row r="544" spans="1:52" s="4" customFormat="1" ht="10.5">
      <c r="A544" s="9">
        <v>408</v>
      </c>
      <c r="B544" s="13" t="s">
        <v>517</v>
      </c>
      <c r="C544" s="12">
        <v>294</v>
      </c>
      <c r="D544" s="11">
        <v>1</v>
      </c>
      <c r="E544" s="11">
        <v>0</v>
      </c>
      <c r="F544" s="11">
        <v>0</v>
      </c>
      <c r="G544" s="11">
        <v>1</v>
      </c>
      <c r="H544" s="11">
        <v>1</v>
      </c>
      <c r="I544" s="11">
        <v>1</v>
      </c>
      <c r="J544" s="11">
        <v>1</v>
      </c>
      <c r="K544" s="11">
        <v>1</v>
      </c>
      <c r="L544" s="11">
        <v>0</v>
      </c>
      <c r="M544" s="11">
        <v>2</v>
      </c>
      <c r="N544" s="11">
        <v>1</v>
      </c>
      <c r="O544" s="11">
        <v>2</v>
      </c>
      <c r="P544" s="11">
        <v>0</v>
      </c>
      <c r="Q544" s="11">
        <v>3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1</v>
      </c>
      <c r="Y544" s="11">
        <v>0</v>
      </c>
      <c r="Z544" s="11">
        <v>1</v>
      </c>
      <c r="AA544" s="11">
        <v>0</v>
      </c>
      <c r="AB544" s="11">
        <v>0</v>
      </c>
      <c r="AC544" s="11">
        <v>0</v>
      </c>
      <c r="AD544" s="11">
        <v>1</v>
      </c>
      <c r="AE544" s="11">
        <v>2</v>
      </c>
      <c r="AF544" s="11">
        <v>1</v>
      </c>
      <c r="AG544" s="11">
        <v>0</v>
      </c>
      <c r="AH544" s="11">
        <v>1</v>
      </c>
      <c r="AI544" s="11">
        <v>0</v>
      </c>
      <c r="AJ544" s="11">
        <v>0</v>
      </c>
      <c r="AK544" s="11">
        <v>0</v>
      </c>
      <c r="AL544" s="11">
        <v>1</v>
      </c>
      <c r="AM544" s="11">
        <v>0</v>
      </c>
      <c r="AN544" s="11">
        <v>1</v>
      </c>
      <c r="AO544" s="11">
        <v>0</v>
      </c>
      <c r="AP544" s="11">
        <v>0</v>
      </c>
      <c r="AQ544" s="11">
        <v>0</v>
      </c>
      <c r="AR544" s="11">
        <v>0</v>
      </c>
      <c r="AS544" s="11">
        <v>2</v>
      </c>
      <c r="AT544" s="11">
        <v>0</v>
      </c>
      <c r="AU544" s="11">
        <v>0</v>
      </c>
      <c r="AV544" s="11">
        <v>0</v>
      </c>
      <c r="AW544" s="11">
        <v>0</v>
      </c>
      <c r="AX544" s="11">
        <v>2</v>
      </c>
      <c r="AY544" s="11">
        <v>0</v>
      </c>
      <c r="AZ544" s="11">
        <v>0</v>
      </c>
    </row>
    <row r="545" spans="1:52" s="4" customFormat="1" ht="10.5">
      <c r="A545" s="9">
        <v>409</v>
      </c>
      <c r="B545" s="13" t="s">
        <v>518</v>
      </c>
      <c r="C545" s="12">
        <v>279</v>
      </c>
      <c r="D545" s="11">
        <v>0</v>
      </c>
      <c r="E545" s="11">
        <v>0</v>
      </c>
      <c r="F545" s="11">
        <v>0</v>
      </c>
      <c r="G545" s="11">
        <v>0</v>
      </c>
      <c r="H545" s="11">
        <v>2</v>
      </c>
      <c r="I545" s="11">
        <v>0</v>
      </c>
      <c r="J545" s="11">
        <v>1</v>
      </c>
      <c r="K545" s="11">
        <v>1</v>
      </c>
      <c r="L545" s="11">
        <v>2</v>
      </c>
      <c r="M545" s="11">
        <v>1</v>
      </c>
      <c r="N545" s="11">
        <v>0</v>
      </c>
      <c r="O545" s="11">
        <v>1</v>
      </c>
      <c r="P545" s="11">
        <v>0</v>
      </c>
      <c r="Q545" s="11">
        <v>2</v>
      </c>
      <c r="R545" s="11">
        <v>0</v>
      </c>
      <c r="S545" s="11">
        <v>1</v>
      </c>
      <c r="T545" s="11">
        <v>0</v>
      </c>
      <c r="U545" s="11">
        <v>2</v>
      </c>
      <c r="V545" s="11">
        <v>2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1</v>
      </c>
      <c r="AD545" s="11">
        <v>0</v>
      </c>
      <c r="AE545" s="11">
        <v>2</v>
      </c>
      <c r="AF545" s="11">
        <v>1</v>
      </c>
      <c r="AG545" s="11">
        <v>0</v>
      </c>
      <c r="AH545" s="11">
        <v>0</v>
      </c>
      <c r="AI545" s="11">
        <v>0</v>
      </c>
      <c r="AJ545" s="11">
        <v>0</v>
      </c>
      <c r="AK545" s="11">
        <v>0</v>
      </c>
      <c r="AL545" s="11">
        <v>1</v>
      </c>
      <c r="AM545" s="11">
        <v>1</v>
      </c>
      <c r="AN545" s="11">
        <v>2</v>
      </c>
      <c r="AO545" s="11">
        <v>0</v>
      </c>
      <c r="AP545" s="11">
        <v>0</v>
      </c>
      <c r="AQ545" s="11">
        <v>0</v>
      </c>
      <c r="AR545" s="11">
        <v>0</v>
      </c>
      <c r="AS545" s="11">
        <v>0</v>
      </c>
      <c r="AT545" s="11">
        <v>0</v>
      </c>
      <c r="AU545" s="11">
        <v>0</v>
      </c>
      <c r="AV545" s="11">
        <v>0</v>
      </c>
      <c r="AW545" s="11">
        <v>0</v>
      </c>
      <c r="AX545" s="11">
        <v>0</v>
      </c>
      <c r="AY545" s="11">
        <v>0</v>
      </c>
      <c r="AZ545" s="11">
        <v>3</v>
      </c>
    </row>
    <row r="546" spans="1:52" s="4" customFormat="1" ht="10.5">
      <c r="A546" s="9">
        <v>410</v>
      </c>
      <c r="B546" s="13" t="s">
        <v>519</v>
      </c>
      <c r="C546" s="12">
        <v>304</v>
      </c>
      <c r="D546" s="11">
        <v>0</v>
      </c>
      <c r="E546" s="11">
        <v>1</v>
      </c>
      <c r="F546" s="11">
        <v>0</v>
      </c>
      <c r="G546" s="11">
        <v>1</v>
      </c>
      <c r="H546" s="11">
        <v>1</v>
      </c>
      <c r="I546" s="11">
        <v>1</v>
      </c>
      <c r="J546" s="11">
        <v>1</v>
      </c>
      <c r="K546" s="11">
        <v>1</v>
      </c>
      <c r="L546" s="11">
        <v>2</v>
      </c>
      <c r="M546" s="11">
        <v>0</v>
      </c>
      <c r="N546" s="11">
        <v>0</v>
      </c>
      <c r="O546" s="11">
        <v>3</v>
      </c>
      <c r="P546" s="11">
        <v>0</v>
      </c>
      <c r="Q546" s="11">
        <v>5</v>
      </c>
      <c r="R546" s="11">
        <v>0</v>
      </c>
      <c r="S546" s="11">
        <v>1</v>
      </c>
      <c r="T546" s="11">
        <v>1</v>
      </c>
      <c r="U546" s="11">
        <v>3</v>
      </c>
      <c r="V546" s="11">
        <v>4</v>
      </c>
      <c r="W546" s="11">
        <v>0</v>
      </c>
      <c r="X546" s="11">
        <v>1</v>
      </c>
      <c r="Y546" s="11">
        <v>0</v>
      </c>
      <c r="Z546" s="11">
        <v>0</v>
      </c>
      <c r="AA546" s="11">
        <v>1</v>
      </c>
      <c r="AB546" s="11">
        <v>0</v>
      </c>
      <c r="AC546" s="11">
        <v>0</v>
      </c>
      <c r="AD546" s="11">
        <v>0</v>
      </c>
      <c r="AE546" s="11">
        <v>0</v>
      </c>
      <c r="AF546" s="11">
        <v>1</v>
      </c>
      <c r="AG546" s="11">
        <v>3</v>
      </c>
      <c r="AH546" s="11">
        <v>1</v>
      </c>
      <c r="AI546" s="11">
        <v>0</v>
      </c>
      <c r="AJ546" s="11">
        <v>1</v>
      </c>
      <c r="AK546" s="11">
        <v>1</v>
      </c>
      <c r="AL546" s="11">
        <v>1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1">
        <v>0</v>
      </c>
      <c r="AT546" s="11">
        <v>1</v>
      </c>
      <c r="AU546" s="11">
        <v>0</v>
      </c>
      <c r="AV546" s="11">
        <v>1</v>
      </c>
      <c r="AW546" s="11">
        <v>0</v>
      </c>
      <c r="AX546" s="11">
        <v>0</v>
      </c>
      <c r="AY546" s="11">
        <v>0</v>
      </c>
      <c r="AZ546" s="11">
        <v>4</v>
      </c>
    </row>
    <row r="547" spans="1:52" s="4" customFormat="1" ht="10.5">
      <c r="A547" s="9">
        <v>411</v>
      </c>
      <c r="B547" s="13" t="s">
        <v>520</v>
      </c>
      <c r="C547" s="12">
        <v>301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2</v>
      </c>
      <c r="J547" s="11">
        <v>0</v>
      </c>
      <c r="K547" s="11">
        <v>0</v>
      </c>
      <c r="L547" s="11">
        <v>2</v>
      </c>
      <c r="M547" s="4">
        <v>2</v>
      </c>
      <c r="N547" s="4">
        <v>3</v>
      </c>
      <c r="O547" s="4">
        <v>0</v>
      </c>
      <c r="P547" s="4">
        <v>2</v>
      </c>
      <c r="Q547" s="4">
        <v>0</v>
      </c>
      <c r="R547" s="4">
        <v>2</v>
      </c>
      <c r="S547" s="4">
        <v>0</v>
      </c>
      <c r="T547" s="4">
        <v>0</v>
      </c>
      <c r="U547" s="4">
        <v>0</v>
      </c>
      <c r="V547" s="4">
        <v>3</v>
      </c>
      <c r="W547" s="4">
        <v>2</v>
      </c>
      <c r="X547" s="4">
        <v>0</v>
      </c>
      <c r="Y547" s="4">
        <v>2</v>
      </c>
      <c r="Z547" s="4">
        <v>1</v>
      </c>
      <c r="AA547" s="4">
        <v>1</v>
      </c>
      <c r="AB547" s="4">
        <v>0</v>
      </c>
      <c r="AC547" s="4">
        <v>2</v>
      </c>
      <c r="AD547" s="4">
        <v>1</v>
      </c>
      <c r="AE547" s="4">
        <v>2</v>
      </c>
      <c r="AF547" s="4">
        <v>2</v>
      </c>
      <c r="AG547" s="4">
        <v>1</v>
      </c>
      <c r="AH547" s="4">
        <v>0</v>
      </c>
      <c r="AI547" s="4">
        <v>0</v>
      </c>
      <c r="AJ547" s="4">
        <v>1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1</v>
      </c>
      <c r="AS547" s="4">
        <v>2</v>
      </c>
      <c r="AT547" s="4">
        <v>2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2</v>
      </c>
    </row>
    <row r="548" spans="1:52" s="4" customFormat="1" ht="10.5">
      <c r="A548" s="9">
        <v>412</v>
      </c>
      <c r="B548" s="13" t="s">
        <v>521</v>
      </c>
      <c r="C548" s="12">
        <v>297</v>
      </c>
      <c r="D548" s="11">
        <v>0</v>
      </c>
      <c r="E548" s="11">
        <v>1</v>
      </c>
      <c r="F548" s="11">
        <v>1</v>
      </c>
      <c r="G548" s="11">
        <v>0</v>
      </c>
      <c r="H548" s="11">
        <v>1</v>
      </c>
      <c r="I548" s="11">
        <v>0</v>
      </c>
      <c r="J548" s="11">
        <v>0</v>
      </c>
      <c r="K548" s="11">
        <v>1</v>
      </c>
      <c r="L548" s="11">
        <v>1</v>
      </c>
      <c r="M548" s="11">
        <v>1</v>
      </c>
      <c r="N548" s="11">
        <v>0</v>
      </c>
      <c r="O548" s="11">
        <v>0</v>
      </c>
      <c r="P548" s="11">
        <v>0</v>
      </c>
      <c r="Q548" s="11">
        <v>6</v>
      </c>
      <c r="R548" s="11">
        <v>0</v>
      </c>
      <c r="S548" s="11">
        <v>2</v>
      </c>
      <c r="T548" s="11">
        <v>0</v>
      </c>
      <c r="U548" s="11">
        <v>2</v>
      </c>
      <c r="V548" s="11">
        <v>9</v>
      </c>
      <c r="W548" s="11">
        <v>0</v>
      </c>
      <c r="X548" s="11">
        <v>0</v>
      </c>
      <c r="Y548" s="11">
        <v>3</v>
      </c>
      <c r="Z548" s="11">
        <v>0</v>
      </c>
      <c r="AA548" s="11">
        <v>1</v>
      </c>
      <c r="AB548" s="11">
        <v>0</v>
      </c>
      <c r="AC548" s="11">
        <v>0</v>
      </c>
      <c r="AD548" s="11">
        <v>0</v>
      </c>
      <c r="AE548" s="11">
        <v>0</v>
      </c>
      <c r="AF548" s="11">
        <v>2</v>
      </c>
      <c r="AG548" s="11">
        <v>0</v>
      </c>
      <c r="AH548" s="11">
        <v>2</v>
      </c>
      <c r="AI548" s="11">
        <v>6</v>
      </c>
      <c r="AJ548" s="11">
        <v>1</v>
      </c>
      <c r="AK548" s="11">
        <v>2</v>
      </c>
      <c r="AL548" s="11">
        <v>0</v>
      </c>
      <c r="AM548" s="11">
        <v>0</v>
      </c>
      <c r="AN548" s="11">
        <v>0</v>
      </c>
      <c r="AO548" s="11">
        <v>1</v>
      </c>
      <c r="AP548" s="11">
        <v>1</v>
      </c>
      <c r="AQ548" s="11">
        <v>0</v>
      </c>
      <c r="AR548" s="11">
        <v>0</v>
      </c>
      <c r="AS548" s="11">
        <v>3</v>
      </c>
      <c r="AT548" s="11">
        <v>1</v>
      </c>
      <c r="AU548" s="11">
        <v>0</v>
      </c>
      <c r="AV548" s="11">
        <v>0</v>
      </c>
      <c r="AW548" s="11">
        <v>0</v>
      </c>
      <c r="AX548" s="11">
        <v>0</v>
      </c>
      <c r="AY548" s="11">
        <v>2</v>
      </c>
      <c r="AZ548" s="11">
        <v>0</v>
      </c>
    </row>
    <row r="549" spans="1:52" s="4" customFormat="1" ht="10.5">
      <c r="A549" s="9">
        <v>413</v>
      </c>
      <c r="B549" s="13" t="s">
        <v>522</v>
      </c>
      <c r="C549" s="12">
        <v>285</v>
      </c>
      <c r="D549" s="11">
        <v>0</v>
      </c>
      <c r="E549" s="11">
        <v>1</v>
      </c>
      <c r="F549" s="11">
        <v>0</v>
      </c>
      <c r="G549" s="11">
        <v>0</v>
      </c>
      <c r="H549" s="11">
        <v>1</v>
      </c>
      <c r="I549" s="11">
        <v>0</v>
      </c>
      <c r="J549" s="11">
        <v>1</v>
      </c>
      <c r="K549" s="11">
        <v>0</v>
      </c>
      <c r="L549" s="11">
        <v>1</v>
      </c>
      <c r="M549" s="11">
        <v>1</v>
      </c>
      <c r="N549" s="11">
        <v>1</v>
      </c>
      <c r="O549" s="11">
        <v>0</v>
      </c>
      <c r="P549" s="11">
        <v>2</v>
      </c>
      <c r="Q549" s="11">
        <v>1</v>
      </c>
      <c r="R549" s="11">
        <v>2</v>
      </c>
      <c r="S549" s="11">
        <v>1</v>
      </c>
      <c r="T549" s="11">
        <v>0</v>
      </c>
      <c r="U549" s="11">
        <v>1</v>
      </c>
      <c r="V549" s="11">
        <v>0</v>
      </c>
      <c r="W549" s="11">
        <v>1</v>
      </c>
      <c r="X549" s="11">
        <v>0</v>
      </c>
      <c r="Y549" s="11">
        <v>1</v>
      </c>
      <c r="Z549" s="11">
        <v>1</v>
      </c>
      <c r="AA549" s="11">
        <v>0</v>
      </c>
      <c r="AB549" s="11">
        <v>0</v>
      </c>
      <c r="AC549" s="11">
        <v>0</v>
      </c>
      <c r="AD549" s="11">
        <v>0</v>
      </c>
      <c r="AE549" s="11">
        <v>1</v>
      </c>
      <c r="AF549" s="11">
        <v>0</v>
      </c>
      <c r="AG549" s="11">
        <v>1</v>
      </c>
      <c r="AH549" s="11">
        <v>0</v>
      </c>
      <c r="AI549" s="11">
        <v>0</v>
      </c>
      <c r="AJ549" s="11">
        <v>0</v>
      </c>
      <c r="AK549" s="11">
        <v>0</v>
      </c>
      <c r="AL549" s="11">
        <v>0</v>
      </c>
      <c r="AM549" s="11">
        <v>1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  <c r="AT549" s="11">
        <v>0</v>
      </c>
      <c r="AU549" s="11">
        <v>0</v>
      </c>
      <c r="AV549" s="11">
        <v>0</v>
      </c>
      <c r="AW549" s="11">
        <v>1</v>
      </c>
      <c r="AX549" s="11">
        <v>0</v>
      </c>
      <c r="AY549" s="11">
        <v>0</v>
      </c>
      <c r="AZ549" s="11">
        <v>0</v>
      </c>
    </row>
    <row r="550" spans="1:52" s="4" customFormat="1" ht="10.5">
      <c r="A550" s="9">
        <v>414</v>
      </c>
      <c r="B550" s="13" t="s">
        <v>523</v>
      </c>
      <c r="C550" s="12">
        <v>274</v>
      </c>
      <c r="D550" s="11">
        <v>1</v>
      </c>
      <c r="E550" s="11">
        <v>1</v>
      </c>
      <c r="F550" s="11">
        <v>1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1</v>
      </c>
      <c r="M550" s="11">
        <v>1</v>
      </c>
      <c r="N550" s="11">
        <v>0</v>
      </c>
      <c r="O550" s="11">
        <v>0</v>
      </c>
      <c r="P550" s="11">
        <v>1</v>
      </c>
      <c r="Q550" s="11">
        <v>1</v>
      </c>
      <c r="R550" s="11">
        <v>1</v>
      </c>
      <c r="S550" s="11">
        <v>0</v>
      </c>
      <c r="T550" s="11">
        <v>0</v>
      </c>
      <c r="U550" s="11">
        <v>1</v>
      </c>
      <c r="V550" s="11">
        <v>2</v>
      </c>
      <c r="W550" s="11">
        <v>0</v>
      </c>
      <c r="X550" s="11">
        <v>1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  <c r="AD550" s="11">
        <v>0</v>
      </c>
      <c r="AE550" s="11">
        <v>2</v>
      </c>
      <c r="AF550" s="11">
        <v>0</v>
      </c>
      <c r="AG550" s="11">
        <v>0</v>
      </c>
      <c r="AH550" s="11">
        <v>1</v>
      </c>
      <c r="AI550" s="11">
        <v>1</v>
      </c>
      <c r="AJ550" s="11">
        <v>0</v>
      </c>
      <c r="AK550" s="11">
        <v>0</v>
      </c>
      <c r="AL550" s="11">
        <v>0</v>
      </c>
      <c r="AM550" s="11">
        <v>0</v>
      </c>
      <c r="AN550" s="11">
        <v>1</v>
      </c>
      <c r="AO550" s="11">
        <v>3</v>
      </c>
      <c r="AP550" s="11">
        <v>0</v>
      </c>
      <c r="AQ550" s="11">
        <v>0</v>
      </c>
      <c r="AR550" s="11">
        <v>0</v>
      </c>
      <c r="AS550" s="11">
        <v>0</v>
      </c>
      <c r="AT550" s="11">
        <v>1</v>
      </c>
      <c r="AU550" s="11">
        <v>0</v>
      </c>
      <c r="AV550" s="11">
        <v>0</v>
      </c>
      <c r="AW550" s="11">
        <v>1</v>
      </c>
      <c r="AX550" s="11">
        <v>1</v>
      </c>
      <c r="AY550" s="11">
        <v>2</v>
      </c>
      <c r="AZ550" s="11">
        <v>1</v>
      </c>
    </row>
    <row r="551" spans="1:52" s="4" customFormat="1" ht="10.5">
      <c r="A551" s="9">
        <v>415</v>
      </c>
      <c r="B551" s="13" t="s">
        <v>524</v>
      </c>
      <c r="C551" s="12">
        <v>275</v>
      </c>
      <c r="D551" s="11">
        <v>2</v>
      </c>
      <c r="E551" s="11">
        <v>3</v>
      </c>
      <c r="F551" s="11">
        <v>0</v>
      </c>
      <c r="G551" s="11">
        <v>1</v>
      </c>
      <c r="H551" s="11">
        <v>0</v>
      </c>
      <c r="I551" s="11">
        <v>0</v>
      </c>
      <c r="J551" s="11">
        <v>0</v>
      </c>
      <c r="K551" s="11">
        <v>1</v>
      </c>
      <c r="L551" s="11">
        <v>0</v>
      </c>
      <c r="M551" s="11">
        <v>4</v>
      </c>
      <c r="N551" s="11">
        <v>1</v>
      </c>
      <c r="O551" s="11">
        <v>1</v>
      </c>
      <c r="P551" s="11">
        <v>1</v>
      </c>
      <c r="Q551" s="11">
        <v>3</v>
      </c>
      <c r="R551" s="11">
        <v>0</v>
      </c>
      <c r="S551" s="11">
        <v>1</v>
      </c>
      <c r="T551" s="11">
        <v>0</v>
      </c>
      <c r="U551" s="11">
        <v>3</v>
      </c>
      <c r="V551" s="11">
        <v>3</v>
      </c>
      <c r="W551" s="11">
        <v>2</v>
      </c>
      <c r="X551" s="11">
        <v>4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  <c r="AD551" s="11">
        <v>4</v>
      </c>
      <c r="AE551" s="11">
        <v>8</v>
      </c>
      <c r="AF551" s="11">
        <v>1</v>
      </c>
      <c r="AG551" s="11">
        <v>0</v>
      </c>
      <c r="AH551" s="11">
        <v>2</v>
      </c>
      <c r="AI551" s="11">
        <v>0</v>
      </c>
      <c r="AJ551" s="11">
        <v>3</v>
      </c>
      <c r="AK551" s="11">
        <v>1</v>
      </c>
      <c r="AL551" s="11">
        <v>1</v>
      </c>
      <c r="AM551" s="11">
        <v>2</v>
      </c>
      <c r="AN551" s="11">
        <v>0</v>
      </c>
      <c r="AO551" s="11">
        <v>3</v>
      </c>
      <c r="AP551" s="11">
        <v>1</v>
      </c>
      <c r="AQ551" s="11">
        <v>0</v>
      </c>
      <c r="AR551" s="11">
        <v>0</v>
      </c>
      <c r="AS551" s="11">
        <v>4</v>
      </c>
      <c r="AT551" s="11">
        <v>0</v>
      </c>
      <c r="AU551" s="11">
        <v>1</v>
      </c>
      <c r="AV551" s="11">
        <v>1</v>
      </c>
      <c r="AW551" s="11">
        <v>2</v>
      </c>
      <c r="AX551" s="11">
        <v>1</v>
      </c>
      <c r="AY551" s="11">
        <v>0</v>
      </c>
      <c r="AZ551" s="11">
        <v>0</v>
      </c>
    </row>
    <row r="552" spans="1:52" s="4" customFormat="1" ht="10.5">
      <c r="A552" s="9">
        <v>416</v>
      </c>
      <c r="B552" s="13" t="s">
        <v>525</v>
      </c>
      <c r="C552" s="12">
        <v>286</v>
      </c>
      <c r="D552" s="11">
        <v>1</v>
      </c>
      <c r="E552" s="11">
        <v>1</v>
      </c>
      <c r="F552" s="11">
        <v>0</v>
      </c>
      <c r="G552" s="11">
        <v>0</v>
      </c>
      <c r="H552" s="11">
        <v>0</v>
      </c>
      <c r="I552" s="11">
        <v>1</v>
      </c>
      <c r="J552" s="11">
        <v>0</v>
      </c>
      <c r="K552" s="11">
        <v>1</v>
      </c>
      <c r="L552" s="11">
        <v>2</v>
      </c>
      <c r="M552" s="11">
        <v>1</v>
      </c>
      <c r="N552" s="11">
        <v>1</v>
      </c>
      <c r="O552" s="11">
        <v>0</v>
      </c>
      <c r="P552" s="11">
        <v>0</v>
      </c>
      <c r="Q552" s="11">
        <v>2</v>
      </c>
      <c r="R552" s="11">
        <v>0</v>
      </c>
      <c r="S552" s="11">
        <v>2</v>
      </c>
      <c r="T552" s="11">
        <v>0</v>
      </c>
      <c r="U552" s="11">
        <v>0</v>
      </c>
      <c r="V552" s="11">
        <v>1</v>
      </c>
      <c r="W552" s="11">
        <v>1</v>
      </c>
      <c r="X552" s="11">
        <v>0</v>
      </c>
      <c r="Y552" s="11">
        <v>0</v>
      </c>
      <c r="Z552" s="11">
        <v>1</v>
      </c>
      <c r="AA552" s="11">
        <v>0</v>
      </c>
      <c r="AB552" s="11">
        <v>0</v>
      </c>
      <c r="AC552" s="11">
        <v>0</v>
      </c>
      <c r="AD552" s="11">
        <v>2</v>
      </c>
      <c r="AE552" s="11">
        <v>1</v>
      </c>
      <c r="AF552" s="11">
        <v>0</v>
      </c>
      <c r="AG552" s="11">
        <v>0</v>
      </c>
      <c r="AH552" s="11">
        <v>1</v>
      </c>
      <c r="AI552" s="11">
        <v>0</v>
      </c>
      <c r="AJ552" s="11">
        <v>0</v>
      </c>
      <c r="AK552" s="11">
        <v>1</v>
      </c>
      <c r="AL552" s="11">
        <v>0</v>
      </c>
      <c r="AM552" s="11">
        <v>1</v>
      </c>
      <c r="AN552" s="11">
        <v>3</v>
      </c>
      <c r="AO552" s="11">
        <v>1</v>
      </c>
      <c r="AP552" s="11">
        <v>0</v>
      </c>
      <c r="AQ552" s="11">
        <v>0</v>
      </c>
      <c r="AR552" s="11">
        <v>0</v>
      </c>
      <c r="AS552" s="11">
        <v>1</v>
      </c>
      <c r="AT552" s="11">
        <v>2</v>
      </c>
      <c r="AU552" s="11">
        <v>1</v>
      </c>
      <c r="AV552" s="11">
        <v>1</v>
      </c>
      <c r="AW552" s="11">
        <v>4</v>
      </c>
      <c r="AX552" s="11">
        <v>1</v>
      </c>
      <c r="AY552" s="11">
        <v>0</v>
      </c>
      <c r="AZ552" s="11">
        <v>2</v>
      </c>
    </row>
    <row r="553" spans="1:52" s="4" customFormat="1" ht="10.5">
      <c r="A553" s="9">
        <v>417</v>
      </c>
      <c r="B553" s="13" t="s">
        <v>526</v>
      </c>
      <c r="C553" s="12">
        <v>288</v>
      </c>
      <c r="D553" s="11">
        <v>2</v>
      </c>
      <c r="E553" s="11">
        <v>0</v>
      </c>
      <c r="F553" s="11">
        <v>1</v>
      </c>
      <c r="G553" s="11">
        <v>0</v>
      </c>
      <c r="H553" s="11">
        <v>0</v>
      </c>
      <c r="I553" s="11">
        <v>0</v>
      </c>
      <c r="J553" s="11">
        <v>2</v>
      </c>
      <c r="K553" s="11">
        <v>4</v>
      </c>
      <c r="L553" s="11">
        <v>4</v>
      </c>
      <c r="M553" s="11">
        <v>0</v>
      </c>
      <c r="N553" s="11">
        <v>0</v>
      </c>
      <c r="O553" s="11">
        <v>1</v>
      </c>
      <c r="P553" s="11">
        <v>0</v>
      </c>
      <c r="Q553" s="11">
        <v>2</v>
      </c>
      <c r="R553" s="11">
        <v>0</v>
      </c>
      <c r="S553" s="11">
        <v>0</v>
      </c>
      <c r="T553" s="11">
        <v>0</v>
      </c>
      <c r="U553" s="11">
        <v>1</v>
      </c>
      <c r="V553" s="11">
        <v>4</v>
      </c>
      <c r="W553" s="11">
        <v>1</v>
      </c>
      <c r="X553" s="11">
        <v>2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  <c r="AD553" s="11">
        <v>0</v>
      </c>
      <c r="AE553" s="11">
        <v>4</v>
      </c>
      <c r="AF553" s="11">
        <v>0</v>
      </c>
      <c r="AG553" s="11">
        <v>0</v>
      </c>
      <c r="AH553" s="11">
        <v>2</v>
      </c>
      <c r="AI553" s="11">
        <v>2</v>
      </c>
      <c r="AJ553" s="11">
        <v>1</v>
      </c>
      <c r="AK553" s="11">
        <v>2</v>
      </c>
      <c r="AL553" s="11">
        <v>1</v>
      </c>
      <c r="AM553" s="11">
        <v>0</v>
      </c>
      <c r="AN553" s="11">
        <v>2</v>
      </c>
      <c r="AO553" s="11">
        <v>0</v>
      </c>
      <c r="AP553" s="11">
        <v>0</v>
      </c>
      <c r="AQ553" s="11">
        <v>0</v>
      </c>
      <c r="AR553" s="11">
        <v>1</v>
      </c>
      <c r="AS553" s="11">
        <v>3</v>
      </c>
      <c r="AT553" s="11">
        <v>3</v>
      </c>
      <c r="AU553" s="11">
        <v>1</v>
      </c>
      <c r="AV553" s="11">
        <v>3</v>
      </c>
      <c r="AW553" s="11">
        <v>1</v>
      </c>
      <c r="AX553" s="11">
        <v>1</v>
      </c>
      <c r="AY553" s="11">
        <v>0</v>
      </c>
      <c r="AZ553" s="11">
        <v>0</v>
      </c>
    </row>
    <row r="554" spans="1:52" s="4" customFormat="1" ht="10.5">
      <c r="A554" s="9">
        <v>418</v>
      </c>
      <c r="B554" s="13" t="s">
        <v>527</v>
      </c>
      <c r="C554" s="12">
        <v>309</v>
      </c>
      <c r="D554" s="11">
        <v>2</v>
      </c>
      <c r="E554" s="11">
        <v>1</v>
      </c>
      <c r="F554" s="11">
        <v>1</v>
      </c>
      <c r="G554" s="11">
        <v>0</v>
      </c>
      <c r="H554" s="11">
        <v>2</v>
      </c>
      <c r="I554" s="11">
        <v>1</v>
      </c>
      <c r="J554" s="11">
        <v>1</v>
      </c>
      <c r="K554" s="11">
        <v>0</v>
      </c>
      <c r="L554" s="11">
        <v>4</v>
      </c>
      <c r="M554" s="11">
        <v>3</v>
      </c>
      <c r="N554" s="11">
        <v>0</v>
      </c>
      <c r="O554" s="11">
        <v>0</v>
      </c>
      <c r="P554" s="11">
        <v>1</v>
      </c>
      <c r="Q554" s="11">
        <v>1</v>
      </c>
      <c r="R554" s="11">
        <v>0</v>
      </c>
      <c r="S554" s="11">
        <v>1</v>
      </c>
      <c r="T554" s="11">
        <v>0</v>
      </c>
      <c r="U554" s="11">
        <v>0</v>
      </c>
      <c r="V554" s="11">
        <v>3</v>
      </c>
      <c r="W554" s="11">
        <v>0</v>
      </c>
      <c r="X554" s="11">
        <v>1</v>
      </c>
      <c r="Y554" s="11">
        <v>0</v>
      </c>
      <c r="Z554" s="11">
        <v>1</v>
      </c>
      <c r="AA554" s="11">
        <v>1</v>
      </c>
      <c r="AB554" s="11">
        <v>0</v>
      </c>
      <c r="AC554" s="11">
        <v>1</v>
      </c>
      <c r="AD554" s="11">
        <v>0</v>
      </c>
      <c r="AE554" s="11">
        <v>4</v>
      </c>
      <c r="AF554" s="11">
        <v>3</v>
      </c>
      <c r="AG554" s="11">
        <v>2</v>
      </c>
      <c r="AH554" s="11">
        <v>1</v>
      </c>
      <c r="AI554" s="11">
        <v>0</v>
      </c>
      <c r="AJ554" s="11">
        <v>1</v>
      </c>
      <c r="AK554" s="11">
        <v>1</v>
      </c>
      <c r="AL554" s="11">
        <v>1</v>
      </c>
      <c r="AM554" s="11">
        <v>1</v>
      </c>
      <c r="AN554" s="11">
        <v>0</v>
      </c>
      <c r="AO554" s="11">
        <v>0</v>
      </c>
      <c r="AP554" s="11">
        <v>0</v>
      </c>
      <c r="AQ554" s="11">
        <v>0</v>
      </c>
      <c r="AR554" s="11">
        <v>0</v>
      </c>
      <c r="AS554" s="11">
        <v>3</v>
      </c>
      <c r="AT554" s="11">
        <v>1</v>
      </c>
      <c r="AU554" s="11">
        <v>2</v>
      </c>
      <c r="AV554" s="11">
        <v>0</v>
      </c>
      <c r="AW554" s="11">
        <v>1</v>
      </c>
      <c r="AX554" s="11">
        <v>1</v>
      </c>
      <c r="AY554" s="11">
        <v>1</v>
      </c>
      <c r="AZ554" s="11">
        <v>0</v>
      </c>
    </row>
    <row r="555" spans="1:52" s="4" customFormat="1" ht="10.5">
      <c r="A555" s="9">
        <v>419</v>
      </c>
      <c r="B555" s="13" t="s">
        <v>528</v>
      </c>
      <c r="C555" s="12">
        <v>292</v>
      </c>
      <c r="D555" s="11">
        <v>4</v>
      </c>
      <c r="E555" s="11">
        <v>1</v>
      </c>
      <c r="F555" s="11">
        <v>2</v>
      </c>
      <c r="G555" s="11">
        <v>0</v>
      </c>
      <c r="H555" s="11">
        <v>0</v>
      </c>
      <c r="I555" s="11">
        <v>0</v>
      </c>
      <c r="J555" s="11">
        <v>1</v>
      </c>
      <c r="K555" s="11">
        <v>3</v>
      </c>
      <c r="L555" s="11">
        <v>1</v>
      </c>
      <c r="M555" s="11">
        <v>2</v>
      </c>
      <c r="N555" s="11">
        <v>1</v>
      </c>
      <c r="O555" s="11">
        <v>0</v>
      </c>
      <c r="P555" s="11">
        <v>2</v>
      </c>
      <c r="Q555" s="11">
        <v>1</v>
      </c>
      <c r="R555" s="11">
        <v>0</v>
      </c>
      <c r="S555" s="11">
        <v>0</v>
      </c>
      <c r="T555" s="11">
        <v>0</v>
      </c>
      <c r="U555" s="11">
        <v>2</v>
      </c>
      <c r="V555" s="11">
        <v>4</v>
      </c>
      <c r="W555" s="11">
        <v>1</v>
      </c>
      <c r="X555" s="11">
        <v>2</v>
      </c>
      <c r="Y555" s="11">
        <v>1</v>
      </c>
      <c r="Z555" s="11">
        <v>2</v>
      </c>
      <c r="AA555" s="11">
        <v>0</v>
      </c>
      <c r="AB555" s="11">
        <v>0</v>
      </c>
      <c r="AC555" s="11">
        <v>0</v>
      </c>
      <c r="AD555" s="11">
        <v>0</v>
      </c>
      <c r="AE555" s="11">
        <v>1</v>
      </c>
      <c r="AF555" s="11">
        <v>1</v>
      </c>
      <c r="AG555" s="11">
        <v>0</v>
      </c>
      <c r="AH555" s="11">
        <v>1</v>
      </c>
      <c r="AI555" s="11">
        <v>0</v>
      </c>
      <c r="AJ555" s="11">
        <v>1</v>
      </c>
      <c r="AK555" s="11">
        <v>0</v>
      </c>
      <c r="AL555" s="11">
        <v>1</v>
      </c>
      <c r="AM555" s="11">
        <v>0</v>
      </c>
      <c r="AN555" s="11">
        <v>3</v>
      </c>
      <c r="AO555" s="11">
        <v>1</v>
      </c>
      <c r="AP555" s="11">
        <v>1</v>
      </c>
      <c r="AQ555" s="11">
        <v>1</v>
      </c>
      <c r="AR555" s="11">
        <v>0</v>
      </c>
      <c r="AS555" s="11">
        <v>2</v>
      </c>
      <c r="AT555" s="11">
        <v>1</v>
      </c>
      <c r="AU555" s="11">
        <v>1</v>
      </c>
      <c r="AV555" s="11">
        <v>0</v>
      </c>
      <c r="AW555" s="11">
        <v>1</v>
      </c>
      <c r="AX555" s="11">
        <v>1</v>
      </c>
      <c r="AY555" s="11">
        <v>0</v>
      </c>
      <c r="AZ555" s="11">
        <v>2</v>
      </c>
    </row>
    <row r="556" spans="1:52" s="4" customFormat="1" ht="10.5">
      <c r="A556" s="9">
        <v>420</v>
      </c>
      <c r="B556" s="13" t="s">
        <v>529</v>
      </c>
      <c r="C556" s="12">
        <v>312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1</v>
      </c>
      <c r="N556" s="11">
        <v>0</v>
      </c>
      <c r="O556" s="11">
        <v>1</v>
      </c>
      <c r="P556" s="11">
        <v>0</v>
      </c>
      <c r="Q556" s="11">
        <v>0</v>
      </c>
      <c r="R556" s="11">
        <v>0</v>
      </c>
      <c r="S556" s="11">
        <v>2</v>
      </c>
      <c r="T556" s="11">
        <v>0</v>
      </c>
      <c r="U556" s="11">
        <v>0</v>
      </c>
      <c r="V556" s="11">
        <v>2</v>
      </c>
      <c r="W556" s="11">
        <v>1</v>
      </c>
      <c r="X556" s="11">
        <v>0</v>
      </c>
      <c r="Y556" s="11">
        <v>1</v>
      </c>
      <c r="Z556" s="11">
        <v>2</v>
      </c>
      <c r="AA556" s="11">
        <v>0</v>
      </c>
      <c r="AB556" s="11">
        <v>1</v>
      </c>
      <c r="AC556" s="11">
        <v>0</v>
      </c>
      <c r="AD556" s="11">
        <v>0</v>
      </c>
      <c r="AE556" s="11">
        <v>2</v>
      </c>
      <c r="AF556" s="11">
        <v>1</v>
      </c>
      <c r="AG556" s="11">
        <v>1</v>
      </c>
      <c r="AH556" s="11">
        <v>0</v>
      </c>
      <c r="AI556" s="11">
        <v>0</v>
      </c>
      <c r="AJ556" s="11">
        <v>0</v>
      </c>
      <c r="AK556" s="11">
        <v>0</v>
      </c>
      <c r="AL556" s="11">
        <v>2</v>
      </c>
      <c r="AM556" s="11">
        <v>1</v>
      </c>
      <c r="AN556" s="11">
        <v>1</v>
      </c>
      <c r="AO556" s="11">
        <v>2</v>
      </c>
      <c r="AP556" s="11">
        <v>1</v>
      </c>
      <c r="AQ556" s="11">
        <v>0</v>
      </c>
      <c r="AR556" s="11">
        <v>0</v>
      </c>
      <c r="AS556" s="11">
        <v>2</v>
      </c>
      <c r="AT556" s="11">
        <v>0</v>
      </c>
      <c r="AU556" s="11">
        <v>1</v>
      </c>
      <c r="AV556" s="11">
        <v>0</v>
      </c>
      <c r="AW556" s="11">
        <v>1</v>
      </c>
      <c r="AX556" s="11">
        <v>2</v>
      </c>
      <c r="AY556" s="11">
        <v>0</v>
      </c>
      <c r="AZ556" s="11">
        <v>1</v>
      </c>
    </row>
    <row r="557" spans="1:52" s="4" customFormat="1" ht="10.5">
      <c r="A557" s="9">
        <v>421</v>
      </c>
      <c r="B557" s="13" t="s">
        <v>530</v>
      </c>
      <c r="C557" s="12">
        <v>299</v>
      </c>
      <c r="D557" s="11">
        <v>1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1</v>
      </c>
      <c r="K557" s="11">
        <v>0</v>
      </c>
      <c r="L557" s="11">
        <v>1</v>
      </c>
      <c r="M557" s="11">
        <v>2</v>
      </c>
      <c r="N557" s="11">
        <v>0</v>
      </c>
      <c r="O557" s="11">
        <v>1</v>
      </c>
      <c r="P557" s="11">
        <v>0</v>
      </c>
      <c r="Q557" s="11">
        <v>2</v>
      </c>
      <c r="R557" s="11">
        <v>1</v>
      </c>
      <c r="S557" s="11">
        <v>1</v>
      </c>
      <c r="T557" s="11">
        <v>0</v>
      </c>
      <c r="U557" s="11">
        <v>1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0</v>
      </c>
      <c r="AL557" s="11">
        <v>1</v>
      </c>
      <c r="AM557" s="11">
        <v>1</v>
      </c>
      <c r="AN557" s="11">
        <v>0</v>
      </c>
      <c r="AO557" s="11">
        <v>1</v>
      </c>
      <c r="AP557" s="11">
        <v>0</v>
      </c>
      <c r="AQ557" s="11">
        <v>0</v>
      </c>
      <c r="AR557" s="11">
        <v>0</v>
      </c>
      <c r="AS557" s="11">
        <v>2</v>
      </c>
      <c r="AT557" s="11">
        <v>2</v>
      </c>
      <c r="AU557" s="11">
        <v>1</v>
      </c>
      <c r="AV557" s="11">
        <v>1</v>
      </c>
      <c r="AW557" s="11">
        <v>3</v>
      </c>
      <c r="AX557" s="11">
        <v>0</v>
      </c>
      <c r="AY557" s="11">
        <v>0</v>
      </c>
      <c r="AZ557" s="11">
        <v>0</v>
      </c>
    </row>
    <row r="558" spans="1:52" s="4" customFormat="1" ht="10.5">
      <c r="A558" s="9">
        <v>422</v>
      </c>
      <c r="B558" s="13" t="s">
        <v>531</v>
      </c>
      <c r="C558" s="12">
        <v>284</v>
      </c>
      <c r="D558" s="11">
        <v>1</v>
      </c>
      <c r="E558" s="11">
        <v>1</v>
      </c>
      <c r="F558" s="11">
        <v>1</v>
      </c>
      <c r="G558" s="11">
        <v>0</v>
      </c>
      <c r="H558" s="11">
        <v>1</v>
      </c>
      <c r="I558" s="11">
        <v>0</v>
      </c>
      <c r="J558" s="11">
        <v>0</v>
      </c>
      <c r="K558" s="11">
        <v>1</v>
      </c>
      <c r="L558" s="11">
        <v>1</v>
      </c>
      <c r="M558" s="11">
        <v>0</v>
      </c>
      <c r="N558" s="11">
        <v>0</v>
      </c>
      <c r="O558" s="11">
        <v>2</v>
      </c>
      <c r="P558" s="11">
        <v>1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1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  <c r="AD558" s="11">
        <v>1</v>
      </c>
      <c r="AE558" s="11">
        <v>2</v>
      </c>
      <c r="AF558" s="11">
        <v>0</v>
      </c>
      <c r="AG558" s="11">
        <v>1</v>
      </c>
      <c r="AH558" s="11">
        <v>0</v>
      </c>
      <c r="AI558" s="11">
        <v>0</v>
      </c>
      <c r="AJ558" s="11">
        <v>0</v>
      </c>
      <c r="AK558" s="11">
        <v>0</v>
      </c>
      <c r="AL558" s="11">
        <v>0</v>
      </c>
      <c r="AM558" s="11">
        <v>3</v>
      </c>
      <c r="AN558" s="11">
        <v>0</v>
      </c>
      <c r="AO558" s="11">
        <v>0</v>
      </c>
      <c r="AP558" s="11">
        <v>0</v>
      </c>
      <c r="AQ558" s="11">
        <v>0</v>
      </c>
      <c r="AR558" s="11">
        <v>0</v>
      </c>
      <c r="AS558" s="11">
        <v>1</v>
      </c>
      <c r="AT558" s="11">
        <v>0</v>
      </c>
      <c r="AU558" s="11">
        <v>1</v>
      </c>
      <c r="AV558" s="11">
        <v>0</v>
      </c>
      <c r="AW558" s="11">
        <v>0</v>
      </c>
      <c r="AX558" s="11">
        <v>1</v>
      </c>
      <c r="AY558" s="11">
        <v>0</v>
      </c>
      <c r="AZ558" s="11">
        <v>1</v>
      </c>
    </row>
    <row r="559" spans="1:52" s="4" customFormat="1" ht="10.5">
      <c r="A559" s="9">
        <v>423</v>
      </c>
      <c r="B559" s="13" t="s">
        <v>532</v>
      </c>
      <c r="C559" s="12">
        <v>299</v>
      </c>
      <c r="D559" s="11">
        <v>0</v>
      </c>
      <c r="E559" s="11">
        <v>0</v>
      </c>
      <c r="F559" s="11">
        <v>2</v>
      </c>
      <c r="G559" s="11">
        <v>0</v>
      </c>
      <c r="H559" s="11">
        <v>0</v>
      </c>
      <c r="I559" s="11">
        <v>0</v>
      </c>
      <c r="J559" s="11">
        <v>0</v>
      </c>
      <c r="K559" s="11">
        <v>1</v>
      </c>
      <c r="L559" s="11">
        <v>5</v>
      </c>
      <c r="M559" s="11">
        <v>3</v>
      </c>
      <c r="N559" s="11">
        <v>0</v>
      </c>
      <c r="O559" s="11">
        <v>0</v>
      </c>
      <c r="P559" s="11">
        <v>0</v>
      </c>
      <c r="Q559" s="11">
        <v>3</v>
      </c>
      <c r="R559" s="11">
        <v>0</v>
      </c>
      <c r="S559" s="11">
        <v>0</v>
      </c>
      <c r="T559" s="11">
        <v>1</v>
      </c>
      <c r="U559" s="11">
        <v>2</v>
      </c>
      <c r="V559" s="11">
        <v>1</v>
      </c>
      <c r="W559" s="11">
        <v>1</v>
      </c>
      <c r="X559" s="11">
        <v>1</v>
      </c>
      <c r="Y559" s="11">
        <v>1</v>
      </c>
      <c r="Z559" s="11">
        <v>1</v>
      </c>
      <c r="AA559" s="11">
        <v>0</v>
      </c>
      <c r="AB559" s="11">
        <v>0</v>
      </c>
      <c r="AC559" s="11">
        <v>0</v>
      </c>
      <c r="AD559" s="11">
        <v>1</v>
      </c>
      <c r="AE559" s="11">
        <v>0</v>
      </c>
      <c r="AF559" s="11">
        <v>0</v>
      </c>
      <c r="AG559" s="11">
        <v>1</v>
      </c>
      <c r="AH559" s="11">
        <v>0</v>
      </c>
      <c r="AI559" s="11">
        <v>0</v>
      </c>
      <c r="AJ559" s="11">
        <v>2</v>
      </c>
      <c r="AK559" s="11">
        <v>0</v>
      </c>
      <c r="AL559" s="11">
        <v>1</v>
      </c>
      <c r="AM559" s="11">
        <v>0</v>
      </c>
      <c r="AN559" s="11">
        <v>0</v>
      </c>
      <c r="AO559" s="11">
        <v>0</v>
      </c>
      <c r="AP559" s="11">
        <v>0</v>
      </c>
      <c r="AQ559" s="11">
        <v>0</v>
      </c>
      <c r="AR559" s="11">
        <v>0</v>
      </c>
      <c r="AS559" s="11">
        <v>4</v>
      </c>
      <c r="AT559" s="11">
        <v>1</v>
      </c>
      <c r="AU559" s="11">
        <v>0</v>
      </c>
      <c r="AV559" s="11">
        <v>1</v>
      </c>
      <c r="AW559" s="11">
        <v>0</v>
      </c>
      <c r="AX559" s="11">
        <v>0</v>
      </c>
      <c r="AY559" s="11">
        <v>0</v>
      </c>
      <c r="AZ559" s="11">
        <v>1</v>
      </c>
    </row>
    <row r="560" spans="1:52" s="4" customFormat="1" ht="10.5">
      <c r="A560" s="9">
        <v>424</v>
      </c>
      <c r="B560" s="27" t="s">
        <v>533</v>
      </c>
      <c r="C560" s="12">
        <v>287</v>
      </c>
      <c r="D560" s="11">
        <v>2</v>
      </c>
      <c r="E560" s="11">
        <v>0</v>
      </c>
      <c r="F560" s="11">
        <v>1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1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2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1</v>
      </c>
      <c r="AC560" s="11">
        <v>1</v>
      </c>
      <c r="AD560" s="11">
        <v>0</v>
      </c>
      <c r="AE560" s="11">
        <v>0</v>
      </c>
      <c r="AF560" s="11">
        <v>0</v>
      </c>
      <c r="AG560" s="11">
        <v>1</v>
      </c>
      <c r="AH560" s="11">
        <v>0</v>
      </c>
      <c r="AI560" s="11">
        <v>1</v>
      </c>
      <c r="AJ560" s="11">
        <v>0</v>
      </c>
      <c r="AK560" s="11">
        <v>1</v>
      </c>
      <c r="AL560" s="11">
        <v>0</v>
      </c>
      <c r="AM560" s="11">
        <v>0</v>
      </c>
      <c r="AN560" s="11">
        <v>0</v>
      </c>
      <c r="AO560" s="11">
        <v>0</v>
      </c>
      <c r="AP560" s="11">
        <v>0</v>
      </c>
      <c r="AQ560" s="11">
        <v>0</v>
      </c>
      <c r="AR560" s="11">
        <v>0</v>
      </c>
      <c r="AS560" s="11">
        <v>0</v>
      </c>
      <c r="AT560" s="11">
        <v>0</v>
      </c>
      <c r="AU560" s="11">
        <v>0</v>
      </c>
      <c r="AV560" s="11">
        <v>0</v>
      </c>
      <c r="AW560" s="11">
        <v>0</v>
      </c>
      <c r="AX560" s="11">
        <v>0</v>
      </c>
      <c r="AY560" s="11">
        <v>0</v>
      </c>
      <c r="AZ560" s="11">
        <v>1</v>
      </c>
    </row>
    <row r="561" spans="1:52" s="4" customFormat="1" ht="10.5">
      <c r="A561" s="9">
        <v>425</v>
      </c>
      <c r="B561" s="13" t="s">
        <v>534</v>
      </c>
      <c r="C561" s="12">
        <v>280</v>
      </c>
      <c r="D561" s="11">
        <v>0</v>
      </c>
      <c r="E561" s="11">
        <v>1</v>
      </c>
      <c r="F561" s="11">
        <v>1</v>
      </c>
      <c r="G561" s="11">
        <v>0</v>
      </c>
      <c r="H561" s="11">
        <v>2</v>
      </c>
      <c r="I561" s="11">
        <v>0</v>
      </c>
      <c r="J561" s="11">
        <v>2</v>
      </c>
      <c r="K561" s="11">
        <v>0</v>
      </c>
      <c r="L561" s="11">
        <v>2</v>
      </c>
      <c r="M561" s="11">
        <v>0</v>
      </c>
      <c r="N561" s="11">
        <v>0</v>
      </c>
      <c r="O561" s="11">
        <v>1</v>
      </c>
      <c r="P561" s="11">
        <v>0</v>
      </c>
      <c r="Q561" s="11">
        <v>0</v>
      </c>
      <c r="R561" s="11">
        <v>1</v>
      </c>
      <c r="S561" s="11">
        <v>0</v>
      </c>
      <c r="T561" s="11">
        <v>2</v>
      </c>
      <c r="U561" s="11">
        <v>2</v>
      </c>
      <c r="V561" s="11">
        <v>1</v>
      </c>
      <c r="W561" s="11">
        <v>1</v>
      </c>
      <c r="X561" s="11">
        <v>0</v>
      </c>
      <c r="Y561" s="11">
        <v>1</v>
      </c>
      <c r="Z561" s="11">
        <v>0</v>
      </c>
      <c r="AA561" s="11">
        <v>0</v>
      </c>
      <c r="AB561" s="11">
        <v>1</v>
      </c>
      <c r="AC561" s="11">
        <v>0</v>
      </c>
      <c r="AD561" s="11">
        <v>0</v>
      </c>
      <c r="AE561" s="11">
        <v>3</v>
      </c>
      <c r="AF561" s="11">
        <v>0</v>
      </c>
      <c r="AG561" s="11">
        <v>0</v>
      </c>
      <c r="AH561" s="11">
        <v>0</v>
      </c>
      <c r="AI561" s="11">
        <v>0</v>
      </c>
      <c r="AJ561" s="11">
        <v>0</v>
      </c>
      <c r="AK561" s="11">
        <v>1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1</v>
      </c>
      <c r="AS561" s="11">
        <v>5</v>
      </c>
      <c r="AT561" s="11">
        <v>2</v>
      </c>
      <c r="AU561" s="11">
        <v>0</v>
      </c>
      <c r="AV561" s="11">
        <v>0</v>
      </c>
      <c r="AW561" s="11">
        <v>0</v>
      </c>
      <c r="AX561" s="11">
        <v>2</v>
      </c>
      <c r="AY561" s="11">
        <v>2</v>
      </c>
      <c r="AZ561" s="11">
        <v>2</v>
      </c>
    </row>
    <row r="562" spans="1:52" s="4" customFormat="1" ht="10.5">
      <c r="A562" s="9">
        <v>426</v>
      </c>
      <c r="B562" s="13" t="s">
        <v>535</v>
      </c>
      <c r="C562" s="12">
        <v>285</v>
      </c>
      <c r="D562" s="11">
        <v>2</v>
      </c>
      <c r="E562" s="11">
        <v>2</v>
      </c>
      <c r="F562" s="11">
        <v>1</v>
      </c>
      <c r="G562" s="11">
        <v>0</v>
      </c>
      <c r="H562" s="11">
        <v>1</v>
      </c>
      <c r="I562" s="11">
        <v>0</v>
      </c>
      <c r="J562" s="11">
        <v>0</v>
      </c>
      <c r="K562" s="11">
        <v>1</v>
      </c>
      <c r="L562" s="11">
        <v>1</v>
      </c>
      <c r="M562" s="11">
        <v>4</v>
      </c>
      <c r="N562" s="11">
        <v>0</v>
      </c>
      <c r="O562" s="11">
        <v>2</v>
      </c>
      <c r="P562" s="11">
        <v>1</v>
      </c>
      <c r="Q562" s="11">
        <v>1</v>
      </c>
      <c r="R562" s="11">
        <v>0</v>
      </c>
      <c r="S562" s="11">
        <v>0</v>
      </c>
      <c r="T562" s="11">
        <v>0</v>
      </c>
      <c r="U562" s="11">
        <v>1</v>
      </c>
      <c r="V562" s="11">
        <v>2</v>
      </c>
      <c r="W562" s="11">
        <v>1</v>
      </c>
      <c r="X562" s="11">
        <v>2</v>
      </c>
      <c r="Y562" s="11">
        <v>0</v>
      </c>
      <c r="Z562" s="11">
        <v>2</v>
      </c>
      <c r="AA562" s="11">
        <v>1</v>
      </c>
      <c r="AB562" s="11">
        <v>0</v>
      </c>
      <c r="AC562" s="11">
        <v>0</v>
      </c>
      <c r="AD562" s="11">
        <v>0</v>
      </c>
      <c r="AE562" s="11">
        <v>4</v>
      </c>
      <c r="AF562" s="11">
        <v>0</v>
      </c>
      <c r="AG562" s="11">
        <v>0</v>
      </c>
      <c r="AH562" s="11">
        <v>1</v>
      </c>
      <c r="AI562" s="11">
        <v>1</v>
      </c>
      <c r="AJ562" s="11">
        <v>0</v>
      </c>
      <c r="AK562" s="11">
        <v>1</v>
      </c>
      <c r="AL562" s="11">
        <v>1</v>
      </c>
      <c r="AM562" s="11">
        <v>0</v>
      </c>
      <c r="AN562" s="11">
        <v>0</v>
      </c>
      <c r="AO562" s="11">
        <v>1</v>
      </c>
      <c r="AP562" s="11">
        <v>0</v>
      </c>
      <c r="AQ562" s="11">
        <v>0</v>
      </c>
      <c r="AR562" s="11">
        <v>0</v>
      </c>
      <c r="AS562" s="11">
        <v>0</v>
      </c>
      <c r="AT562" s="11">
        <v>3</v>
      </c>
      <c r="AU562" s="11">
        <v>3</v>
      </c>
      <c r="AV562" s="11">
        <v>1</v>
      </c>
      <c r="AW562" s="11">
        <v>0</v>
      </c>
      <c r="AX562" s="11">
        <v>0</v>
      </c>
      <c r="AY562" s="11">
        <v>0</v>
      </c>
      <c r="AZ562" s="11">
        <v>1</v>
      </c>
    </row>
    <row r="563" spans="1:52" s="4" customFormat="1" ht="10.5">
      <c r="A563" s="9">
        <v>427</v>
      </c>
      <c r="B563" s="13" t="s">
        <v>536</v>
      </c>
      <c r="C563" s="12">
        <v>314</v>
      </c>
      <c r="D563" s="11">
        <v>0</v>
      </c>
      <c r="E563" s="11">
        <v>0</v>
      </c>
      <c r="F563" s="11">
        <v>1</v>
      </c>
      <c r="G563" s="11">
        <v>1</v>
      </c>
      <c r="H563" s="11">
        <v>0</v>
      </c>
      <c r="I563" s="11">
        <v>0</v>
      </c>
      <c r="J563" s="11">
        <v>0</v>
      </c>
      <c r="K563" s="11">
        <v>1</v>
      </c>
      <c r="L563" s="11">
        <v>1</v>
      </c>
      <c r="M563" s="11">
        <v>2</v>
      </c>
      <c r="N563" s="11">
        <v>0</v>
      </c>
      <c r="O563" s="11">
        <v>0</v>
      </c>
      <c r="P563" s="11">
        <v>1</v>
      </c>
      <c r="Q563" s="11">
        <v>8</v>
      </c>
      <c r="R563" s="11">
        <v>1</v>
      </c>
      <c r="S563" s="11">
        <v>0</v>
      </c>
      <c r="T563" s="11">
        <v>0</v>
      </c>
      <c r="U563" s="11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0</v>
      </c>
      <c r="AA563" s="11">
        <v>1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1</v>
      </c>
      <c r="AK563" s="11">
        <v>1</v>
      </c>
      <c r="AL563" s="11">
        <v>0</v>
      </c>
      <c r="AM563" s="11">
        <v>0</v>
      </c>
      <c r="AN563" s="11">
        <v>0</v>
      </c>
      <c r="AO563" s="11">
        <v>0</v>
      </c>
      <c r="AP563" s="11">
        <v>1</v>
      </c>
      <c r="AQ563" s="11">
        <v>0</v>
      </c>
      <c r="AR563" s="11">
        <v>0</v>
      </c>
      <c r="AS563" s="11">
        <v>1</v>
      </c>
      <c r="AT563" s="11">
        <v>0</v>
      </c>
      <c r="AU563" s="11">
        <v>2</v>
      </c>
      <c r="AV563" s="11">
        <v>0</v>
      </c>
      <c r="AW563" s="11">
        <v>1</v>
      </c>
      <c r="AX563" s="11">
        <v>1</v>
      </c>
      <c r="AY563" s="11">
        <v>0</v>
      </c>
      <c r="AZ563" s="11">
        <v>4</v>
      </c>
    </row>
    <row r="564" spans="1:52" s="4" customFormat="1" ht="10.5">
      <c r="A564" s="9">
        <v>428</v>
      </c>
      <c r="B564" s="13" t="s">
        <v>537</v>
      </c>
      <c r="C564" s="12">
        <v>310</v>
      </c>
      <c r="D564" s="11">
        <v>2</v>
      </c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1</v>
      </c>
      <c r="K564" s="11">
        <v>1</v>
      </c>
      <c r="L564" s="11">
        <v>2</v>
      </c>
      <c r="M564" s="11">
        <v>2</v>
      </c>
      <c r="N564" s="11">
        <v>0</v>
      </c>
      <c r="O564" s="11">
        <v>1</v>
      </c>
      <c r="P564" s="11">
        <v>0</v>
      </c>
      <c r="Q564" s="11">
        <v>3</v>
      </c>
      <c r="R564" s="11">
        <v>0</v>
      </c>
      <c r="S564" s="11">
        <v>2</v>
      </c>
      <c r="T564" s="11">
        <v>0</v>
      </c>
      <c r="U564" s="11">
        <v>1</v>
      </c>
      <c r="V564" s="11">
        <v>2</v>
      </c>
      <c r="W564" s="11">
        <v>0</v>
      </c>
      <c r="X564" s="11">
        <v>0</v>
      </c>
      <c r="Y564" s="11">
        <v>0</v>
      </c>
      <c r="Z564" s="11">
        <v>0</v>
      </c>
      <c r="AA564" s="11">
        <v>2</v>
      </c>
      <c r="AB564" s="11">
        <v>1</v>
      </c>
      <c r="AC564" s="11">
        <v>1</v>
      </c>
      <c r="AD564" s="11">
        <v>0</v>
      </c>
      <c r="AE564" s="11">
        <v>1</v>
      </c>
      <c r="AF564" s="11">
        <v>1</v>
      </c>
      <c r="AG564" s="11">
        <v>2</v>
      </c>
      <c r="AH564" s="11">
        <v>1</v>
      </c>
      <c r="AI564" s="11">
        <v>1</v>
      </c>
      <c r="AJ564" s="11">
        <v>0</v>
      </c>
      <c r="AK564" s="11">
        <v>0</v>
      </c>
      <c r="AL564" s="11">
        <v>0</v>
      </c>
      <c r="AM564" s="11">
        <v>0</v>
      </c>
      <c r="AN564" s="11">
        <v>1</v>
      </c>
      <c r="AO564" s="11">
        <v>0</v>
      </c>
      <c r="AP564" s="11">
        <v>0</v>
      </c>
      <c r="AQ564" s="11">
        <v>0</v>
      </c>
      <c r="AR564" s="11">
        <v>0</v>
      </c>
      <c r="AS564" s="11">
        <v>1</v>
      </c>
      <c r="AT564" s="11">
        <v>1</v>
      </c>
      <c r="AU564" s="11">
        <v>0</v>
      </c>
      <c r="AV564" s="11">
        <v>1</v>
      </c>
      <c r="AW564" s="11">
        <v>1</v>
      </c>
      <c r="AX564" s="11">
        <v>0</v>
      </c>
      <c r="AY564" s="11">
        <v>1</v>
      </c>
      <c r="AZ564" s="11">
        <v>1</v>
      </c>
    </row>
    <row r="565" spans="1:52" s="4" customFormat="1" ht="10.5">
      <c r="A565" s="9">
        <v>429</v>
      </c>
      <c r="B565" s="13" t="s">
        <v>538</v>
      </c>
      <c r="C565" s="12">
        <v>317</v>
      </c>
      <c r="D565" s="11">
        <v>1</v>
      </c>
      <c r="E565" s="11">
        <v>0</v>
      </c>
      <c r="F565" s="11">
        <v>0</v>
      </c>
      <c r="G565" s="11">
        <v>0</v>
      </c>
      <c r="H565" s="11">
        <v>1</v>
      </c>
      <c r="I565" s="11">
        <v>0</v>
      </c>
      <c r="J565" s="11">
        <v>1</v>
      </c>
      <c r="K565" s="11">
        <v>1</v>
      </c>
      <c r="L565" s="11">
        <v>0</v>
      </c>
      <c r="M565" s="11">
        <v>4</v>
      </c>
      <c r="N565" s="11">
        <v>1</v>
      </c>
      <c r="O565" s="11">
        <v>1</v>
      </c>
      <c r="P565" s="11">
        <v>0</v>
      </c>
      <c r="Q565" s="11">
        <v>2</v>
      </c>
      <c r="R565" s="11">
        <v>0</v>
      </c>
      <c r="S565" s="11">
        <v>1</v>
      </c>
      <c r="T565" s="11">
        <v>0</v>
      </c>
      <c r="U565" s="11">
        <v>1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1</v>
      </c>
      <c r="AB565" s="11">
        <v>0</v>
      </c>
      <c r="AC565" s="11">
        <v>0</v>
      </c>
      <c r="AD565" s="11">
        <v>2</v>
      </c>
      <c r="AE565" s="11">
        <v>3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  <c r="AL565" s="11">
        <v>1</v>
      </c>
      <c r="AM565" s="11">
        <v>1</v>
      </c>
      <c r="AN565" s="11">
        <v>1</v>
      </c>
      <c r="AO565" s="11">
        <v>0</v>
      </c>
      <c r="AP565" s="11">
        <v>0</v>
      </c>
      <c r="AQ565" s="11">
        <v>0</v>
      </c>
      <c r="AR565" s="11">
        <v>0</v>
      </c>
      <c r="AS565" s="11">
        <v>0</v>
      </c>
      <c r="AT565" s="11">
        <v>2</v>
      </c>
      <c r="AU565" s="11">
        <v>1</v>
      </c>
      <c r="AV565" s="11">
        <v>0</v>
      </c>
      <c r="AW565" s="11">
        <v>0</v>
      </c>
      <c r="AX565" s="11">
        <v>1</v>
      </c>
      <c r="AY565" s="11">
        <v>0</v>
      </c>
      <c r="AZ565" s="11">
        <v>2</v>
      </c>
    </row>
    <row r="566" spans="1:52" s="4" customFormat="1" ht="10.5">
      <c r="A566" s="9">
        <v>430</v>
      </c>
      <c r="B566" s="13" t="s">
        <v>539</v>
      </c>
      <c r="C566" s="12">
        <v>322</v>
      </c>
      <c r="D566" s="11">
        <v>2</v>
      </c>
      <c r="E566" s="11">
        <v>1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1</v>
      </c>
      <c r="L566" s="11">
        <v>1</v>
      </c>
      <c r="M566" s="11">
        <v>7</v>
      </c>
      <c r="N566" s="11">
        <v>0</v>
      </c>
      <c r="O566" s="11">
        <v>1</v>
      </c>
      <c r="P566" s="11">
        <v>0</v>
      </c>
      <c r="Q566" s="11">
        <v>8</v>
      </c>
      <c r="R566" s="11">
        <v>0</v>
      </c>
      <c r="S566" s="11">
        <v>0</v>
      </c>
      <c r="T566" s="11">
        <v>0</v>
      </c>
      <c r="U566" s="11">
        <v>3</v>
      </c>
      <c r="V566" s="11">
        <v>9</v>
      </c>
      <c r="W566" s="11">
        <v>0</v>
      </c>
      <c r="X566" s="11">
        <v>1</v>
      </c>
      <c r="Y566" s="11">
        <v>0</v>
      </c>
      <c r="Z566" s="11">
        <v>0</v>
      </c>
      <c r="AA566" s="11">
        <v>3</v>
      </c>
      <c r="AB566" s="11">
        <v>0</v>
      </c>
      <c r="AC566" s="11">
        <v>1</v>
      </c>
      <c r="AD566" s="11">
        <v>0</v>
      </c>
      <c r="AE566" s="11">
        <v>1</v>
      </c>
      <c r="AF566" s="11">
        <v>0</v>
      </c>
      <c r="AG566" s="11">
        <v>0</v>
      </c>
      <c r="AH566" s="11">
        <v>1</v>
      </c>
      <c r="AI566" s="11">
        <v>1</v>
      </c>
      <c r="AJ566" s="11">
        <v>0</v>
      </c>
      <c r="AK566" s="11">
        <v>0</v>
      </c>
      <c r="AL566" s="11">
        <v>2</v>
      </c>
      <c r="AM566" s="11">
        <v>0</v>
      </c>
      <c r="AN566" s="11">
        <v>0</v>
      </c>
      <c r="AO566" s="11">
        <v>1</v>
      </c>
      <c r="AP566" s="11">
        <v>0</v>
      </c>
      <c r="AQ566" s="11">
        <v>0</v>
      </c>
      <c r="AR566" s="11">
        <v>1</v>
      </c>
      <c r="AS566" s="11">
        <v>6</v>
      </c>
      <c r="AT566" s="11">
        <v>0</v>
      </c>
      <c r="AU566" s="11">
        <v>2</v>
      </c>
      <c r="AV566" s="11">
        <v>1</v>
      </c>
      <c r="AW566" s="11">
        <v>1</v>
      </c>
      <c r="AX566" s="11">
        <v>1</v>
      </c>
      <c r="AY566" s="11">
        <v>1</v>
      </c>
      <c r="AZ566" s="11">
        <v>1</v>
      </c>
    </row>
    <row r="567" spans="1:52" s="4" customFormat="1" ht="10.5">
      <c r="A567" s="9">
        <v>431</v>
      </c>
      <c r="B567" s="13" t="s">
        <v>540</v>
      </c>
      <c r="C567" s="12">
        <v>313</v>
      </c>
      <c r="D567" s="11">
        <v>1</v>
      </c>
      <c r="E567" s="11">
        <v>0</v>
      </c>
      <c r="F567" s="11">
        <v>0</v>
      </c>
      <c r="G567" s="11">
        <v>0</v>
      </c>
      <c r="H567" s="11">
        <v>2</v>
      </c>
      <c r="I567" s="11">
        <v>1</v>
      </c>
      <c r="J567" s="11">
        <v>1</v>
      </c>
      <c r="K567" s="11">
        <v>1</v>
      </c>
      <c r="L567" s="11">
        <v>1</v>
      </c>
      <c r="M567" s="11">
        <v>7</v>
      </c>
      <c r="N567" s="11">
        <v>1</v>
      </c>
      <c r="O567" s="11">
        <v>2</v>
      </c>
      <c r="P567" s="11">
        <v>1</v>
      </c>
      <c r="Q567" s="11">
        <v>2</v>
      </c>
      <c r="R567" s="11">
        <v>0</v>
      </c>
      <c r="S567" s="11">
        <v>0</v>
      </c>
      <c r="T567" s="11">
        <v>0</v>
      </c>
      <c r="U567" s="11">
        <v>1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  <c r="AD567" s="11">
        <v>0</v>
      </c>
      <c r="AE567" s="11">
        <v>3</v>
      </c>
      <c r="AF567" s="11">
        <v>1</v>
      </c>
      <c r="AG567" s="11">
        <v>0</v>
      </c>
      <c r="AH567" s="11">
        <v>0</v>
      </c>
      <c r="AI567" s="11">
        <v>1</v>
      </c>
      <c r="AJ567" s="11">
        <v>0</v>
      </c>
      <c r="AK567" s="11">
        <v>0</v>
      </c>
      <c r="AL567" s="11">
        <v>0</v>
      </c>
      <c r="AM567" s="11">
        <v>1</v>
      </c>
      <c r="AN567" s="11">
        <v>0</v>
      </c>
      <c r="AO567" s="11">
        <v>2</v>
      </c>
      <c r="AP567" s="11">
        <v>0</v>
      </c>
      <c r="AQ567" s="11">
        <v>0</v>
      </c>
      <c r="AR567" s="11">
        <v>0</v>
      </c>
      <c r="AS567" s="11">
        <v>2</v>
      </c>
      <c r="AT567" s="11">
        <v>0</v>
      </c>
      <c r="AU567" s="11">
        <v>1</v>
      </c>
      <c r="AV567" s="11">
        <v>1</v>
      </c>
      <c r="AW567" s="11">
        <v>0</v>
      </c>
      <c r="AX567" s="11">
        <v>0</v>
      </c>
      <c r="AY567" s="11">
        <v>0</v>
      </c>
      <c r="AZ567" s="11">
        <v>0</v>
      </c>
    </row>
    <row r="568" spans="1:52" s="4" customFormat="1" ht="10.5">
      <c r="A568" s="9">
        <v>432</v>
      </c>
      <c r="B568" s="13" t="s">
        <v>541</v>
      </c>
      <c r="C568" s="12">
        <v>314</v>
      </c>
      <c r="D568" s="11">
        <v>0</v>
      </c>
      <c r="E568" s="11">
        <v>0</v>
      </c>
      <c r="F568" s="11">
        <v>1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2</v>
      </c>
      <c r="M568" s="11">
        <v>4</v>
      </c>
      <c r="N568" s="11">
        <v>0</v>
      </c>
      <c r="O568" s="11">
        <v>1</v>
      </c>
      <c r="P568" s="11">
        <v>0</v>
      </c>
      <c r="Q568" s="11">
        <v>4</v>
      </c>
      <c r="R568" s="11">
        <v>0</v>
      </c>
      <c r="S568" s="11">
        <v>4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1</v>
      </c>
      <c r="Z568" s="11">
        <v>0</v>
      </c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0</v>
      </c>
      <c r="AO568" s="11">
        <v>0</v>
      </c>
      <c r="AP568" s="11">
        <v>0</v>
      </c>
      <c r="AQ568" s="11">
        <v>0</v>
      </c>
      <c r="AR568" s="11">
        <v>0</v>
      </c>
      <c r="AS568" s="11">
        <v>0</v>
      </c>
      <c r="AT568" s="11">
        <v>0</v>
      </c>
      <c r="AU568" s="11">
        <v>0</v>
      </c>
      <c r="AV568" s="11">
        <v>1</v>
      </c>
      <c r="AW568" s="11">
        <v>0</v>
      </c>
      <c r="AX568" s="11">
        <v>1</v>
      </c>
      <c r="AY568" s="11">
        <v>0</v>
      </c>
      <c r="AZ568" s="11">
        <v>0</v>
      </c>
    </row>
    <row r="569" spans="1:52" s="4" customFormat="1" ht="10.5">
      <c r="A569" s="9">
        <v>433</v>
      </c>
      <c r="B569" s="13" t="s">
        <v>542</v>
      </c>
      <c r="C569" s="12">
        <v>317</v>
      </c>
      <c r="D569" s="11">
        <v>0</v>
      </c>
      <c r="E569" s="11">
        <v>0</v>
      </c>
      <c r="F569" s="11">
        <v>1</v>
      </c>
      <c r="G569" s="11">
        <v>0</v>
      </c>
      <c r="H569" s="11">
        <v>0</v>
      </c>
      <c r="I569" s="11">
        <v>1</v>
      </c>
      <c r="J569" s="11">
        <v>0</v>
      </c>
      <c r="K569" s="11">
        <v>0</v>
      </c>
      <c r="L569" s="11">
        <v>0</v>
      </c>
      <c r="M569" s="11">
        <v>5</v>
      </c>
      <c r="N569" s="11">
        <v>0</v>
      </c>
      <c r="O569" s="11">
        <v>0</v>
      </c>
      <c r="P569" s="11">
        <v>0</v>
      </c>
      <c r="Q569" s="11">
        <v>6</v>
      </c>
      <c r="R569" s="11">
        <v>0</v>
      </c>
      <c r="S569" s="11">
        <v>1</v>
      </c>
      <c r="T569" s="11">
        <v>0</v>
      </c>
      <c r="U569" s="11">
        <v>0</v>
      </c>
      <c r="V569" s="11">
        <v>3</v>
      </c>
      <c r="W569" s="11">
        <v>0</v>
      </c>
      <c r="X569" s="11">
        <v>1</v>
      </c>
      <c r="Y569" s="11">
        <v>0</v>
      </c>
      <c r="Z569" s="11">
        <v>0</v>
      </c>
      <c r="AA569" s="11">
        <v>0</v>
      </c>
      <c r="AB569" s="11">
        <v>0</v>
      </c>
      <c r="AC569" s="11">
        <v>1</v>
      </c>
      <c r="AD569" s="11">
        <v>0</v>
      </c>
      <c r="AE569" s="11">
        <v>3</v>
      </c>
      <c r="AF569" s="11">
        <v>0</v>
      </c>
      <c r="AG569" s="11">
        <v>0</v>
      </c>
      <c r="AH569" s="11">
        <v>0</v>
      </c>
      <c r="AI569" s="11">
        <v>3</v>
      </c>
      <c r="AJ569" s="11">
        <v>0</v>
      </c>
      <c r="AK569" s="11">
        <v>1</v>
      </c>
      <c r="AL569" s="11">
        <v>0</v>
      </c>
      <c r="AM569" s="11">
        <v>0</v>
      </c>
      <c r="AN569" s="11">
        <v>0</v>
      </c>
      <c r="AO569" s="11">
        <v>2</v>
      </c>
      <c r="AP569" s="11">
        <v>0</v>
      </c>
      <c r="AQ569" s="11">
        <v>0</v>
      </c>
      <c r="AR569" s="11">
        <v>0</v>
      </c>
      <c r="AS569" s="11">
        <v>2</v>
      </c>
      <c r="AT569" s="11">
        <v>4</v>
      </c>
      <c r="AU569" s="11">
        <v>0</v>
      </c>
      <c r="AV569" s="11">
        <v>0</v>
      </c>
      <c r="AW569" s="11">
        <v>0</v>
      </c>
      <c r="AX569" s="11">
        <v>3</v>
      </c>
      <c r="AY569" s="11">
        <v>1</v>
      </c>
      <c r="AZ569" s="11">
        <v>0</v>
      </c>
    </row>
    <row r="570" spans="1:52" s="4" customFormat="1" ht="10.5">
      <c r="A570" s="9">
        <v>434</v>
      </c>
      <c r="B570" s="13" t="s">
        <v>543</v>
      </c>
      <c r="C570" s="12">
        <v>306</v>
      </c>
      <c r="D570" s="11">
        <v>1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2</v>
      </c>
      <c r="M570" s="11">
        <v>5</v>
      </c>
      <c r="N570" s="11">
        <v>1</v>
      </c>
      <c r="O570" s="11">
        <v>1</v>
      </c>
      <c r="P570" s="11">
        <v>1</v>
      </c>
      <c r="Q570" s="11">
        <v>4</v>
      </c>
      <c r="R570" s="11">
        <v>1</v>
      </c>
      <c r="S570" s="11">
        <v>0</v>
      </c>
      <c r="T570" s="11">
        <v>0</v>
      </c>
      <c r="U570" s="11">
        <v>1</v>
      </c>
      <c r="V570" s="11">
        <v>3</v>
      </c>
      <c r="W570" s="11">
        <v>0</v>
      </c>
      <c r="X570" s="11">
        <v>1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  <c r="AD570" s="11">
        <v>1</v>
      </c>
      <c r="AE570" s="11">
        <v>2</v>
      </c>
      <c r="AF570" s="11">
        <v>0</v>
      </c>
      <c r="AG570" s="11">
        <v>0</v>
      </c>
      <c r="AH570" s="11">
        <v>0</v>
      </c>
      <c r="AI570" s="11">
        <v>0</v>
      </c>
      <c r="AJ570" s="11">
        <v>0</v>
      </c>
      <c r="AK570" s="11">
        <v>0</v>
      </c>
      <c r="AL570" s="11">
        <v>1</v>
      </c>
      <c r="AM570" s="11">
        <v>0</v>
      </c>
      <c r="AN570" s="11">
        <v>0</v>
      </c>
      <c r="AO570" s="11">
        <v>0</v>
      </c>
      <c r="AP570" s="11">
        <v>1</v>
      </c>
      <c r="AQ570" s="11">
        <v>0</v>
      </c>
      <c r="AR570" s="11">
        <v>0</v>
      </c>
      <c r="AS570" s="11">
        <v>5</v>
      </c>
      <c r="AT570" s="11">
        <v>2</v>
      </c>
      <c r="AU570" s="11">
        <v>0</v>
      </c>
      <c r="AV570" s="11">
        <v>0</v>
      </c>
      <c r="AW570" s="11">
        <v>0</v>
      </c>
      <c r="AX570" s="11">
        <v>1</v>
      </c>
      <c r="AY570" s="11">
        <v>0</v>
      </c>
      <c r="AZ570" s="11">
        <v>0</v>
      </c>
    </row>
    <row r="571" spans="1:52" s="4" customFormat="1" ht="10.5">
      <c r="A571" s="9">
        <v>435</v>
      </c>
      <c r="B571" s="13" t="s">
        <v>544</v>
      </c>
      <c r="C571" s="12">
        <v>320</v>
      </c>
      <c r="D571" s="11">
        <v>0</v>
      </c>
      <c r="E571" s="11">
        <v>2</v>
      </c>
      <c r="F571" s="11">
        <v>0</v>
      </c>
      <c r="G571" s="11">
        <v>0</v>
      </c>
      <c r="H571" s="11">
        <v>0</v>
      </c>
      <c r="I571" s="11">
        <v>1</v>
      </c>
      <c r="J571" s="11">
        <v>0</v>
      </c>
      <c r="K571" s="11">
        <v>1</v>
      </c>
      <c r="L571" s="11">
        <v>1</v>
      </c>
      <c r="M571" s="11">
        <v>4</v>
      </c>
      <c r="N571" s="11">
        <v>0</v>
      </c>
      <c r="O571" s="11">
        <v>0</v>
      </c>
      <c r="P571" s="11">
        <v>0</v>
      </c>
      <c r="Q571" s="11">
        <v>6</v>
      </c>
      <c r="R571" s="11">
        <v>1</v>
      </c>
      <c r="S571" s="11">
        <v>1</v>
      </c>
      <c r="T571" s="11">
        <v>1</v>
      </c>
      <c r="U571" s="11">
        <v>1</v>
      </c>
      <c r="V571" s="11">
        <v>3</v>
      </c>
      <c r="W571" s="11">
        <v>1</v>
      </c>
      <c r="X571" s="11">
        <v>0</v>
      </c>
      <c r="Y571" s="11">
        <v>0</v>
      </c>
      <c r="Z571" s="11">
        <v>0</v>
      </c>
      <c r="AA571" s="11">
        <v>1</v>
      </c>
      <c r="AB571" s="11">
        <v>0</v>
      </c>
      <c r="AC571" s="11">
        <v>0</v>
      </c>
      <c r="AD571" s="11">
        <v>1</v>
      </c>
      <c r="AE571" s="11">
        <v>3</v>
      </c>
      <c r="AF571" s="11">
        <v>0</v>
      </c>
      <c r="AG571" s="11">
        <v>0</v>
      </c>
      <c r="AH571" s="11">
        <v>1</v>
      </c>
      <c r="AI571" s="11">
        <v>2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2</v>
      </c>
      <c r="AQ571" s="11">
        <v>0</v>
      </c>
      <c r="AR571" s="11">
        <v>0</v>
      </c>
      <c r="AS571" s="11">
        <v>1</v>
      </c>
      <c r="AT571" s="11">
        <v>3</v>
      </c>
      <c r="AU571" s="11">
        <v>0</v>
      </c>
      <c r="AV571" s="11">
        <v>0</v>
      </c>
      <c r="AW571" s="11">
        <v>1</v>
      </c>
      <c r="AX571" s="11">
        <v>2</v>
      </c>
      <c r="AY571" s="11">
        <v>0</v>
      </c>
      <c r="AZ571" s="11">
        <v>2</v>
      </c>
    </row>
    <row r="572" spans="1:52" s="4" customFormat="1" ht="10.5">
      <c r="A572" s="9">
        <v>436</v>
      </c>
      <c r="B572" s="13" t="s">
        <v>545</v>
      </c>
      <c r="C572" s="12">
        <v>304</v>
      </c>
      <c r="D572" s="11">
        <v>0</v>
      </c>
      <c r="E572" s="11">
        <v>1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2</v>
      </c>
      <c r="N572" s="11">
        <v>0</v>
      </c>
      <c r="O572" s="11">
        <v>0</v>
      </c>
      <c r="P572" s="11">
        <v>0</v>
      </c>
      <c r="Q572" s="11">
        <v>1</v>
      </c>
      <c r="R572" s="11">
        <v>1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1</v>
      </c>
      <c r="AD572" s="11">
        <v>0</v>
      </c>
      <c r="AE572" s="11">
        <v>1</v>
      </c>
      <c r="AF572" s="11">
        <v>0</v>
      </c>
      <c r="AG572" s="11">
        <v>0</v>
      </c>
      <c r="AH572" s="11">
        <v>1</v>
      </c>
      <c r="AI572" s="11">
        <v>2</v>
      </c>
      <c r="AJ572" s="11">
        <v>1</v>
      </c>
      <c r="AK572" s="11">
        <v>0</v>
      </c>
      <c r="AL572" s="11">
        <v>0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  <c r="AT572" s="11">
        <v>0</v>
      </c>
      <c r="AU572" s="11">
        <v>1</v>
      </c>
      <c r="AV572" s="11">
        <v>0</v>
      </c>
      <c r="AW572" s="11">
        <v>0</v>
      </c>
      <c r="AX572" s="11">
        <v>3</v>
      </c>
      <c r="AY572" s="11">
        <v>1</v>
      </c>
      <c r="AZ572" s="11">
        <v>2</v>
      </c>
    </row>
    <row r="573" spans="1:52" s="4" customFormat="1" ht="10.5">
      <c r="A573" s="9">
        <v>437</v>
      </c>
      <c r="B573" s="13" t="s">
        <v>546</v>
      </c>
      <c r="C573" s="12">
        <v>301</v>
      </c>
      <c r="D573" s="11">
        <v>0</v>
      </c>
      <c r="E573" s="11">
        <v>1</v>
      </c>
      <c r="F573" s="11">
        <v>0</v>
      </c>
      <c r="G573" s="11">
        <v>0</v>
      </c>
      <c r="H573" s="11">
        <v>2</v>
      </c>
      <c r="I573" s="11">
        <v>0</v>
      </c>
      <c r="J573" s="11">
        <v>0</v>
      </c>
      <c r="K573" s="11">
        <v>0</v>
      </c>
      <c r="L573" s="11">
        <v>1</v>
      </c>
      <c r="M573" s="11">
        <v>2</v>
      </c>
      <c r="N573" s="11">
        <v>0</v>
      </c>
      <c r="O573" s="11">
        <v>0</v>
      </c>
      <c r="P573" s="11">
        <v>1</v>
      </c>
      <c r="Q573" s="11">
        <v>0</v>
      </c>
      <c r="R573" s="11">
        <v>0</v>
      </c>
      <c r="S573" s="11">
        <v>0</v>
      </c>
      <c r="T573" s="11">
        <v>0</v>
      </c>
      <c r="U573" s="11">
        <v>2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  <c r="AL573" s="11">
        <v>0</v>
      </c>
      <c r="AM573" s="11">
        <v>4</v>
      </c>
      <c r="AN573" s="11">
        <v>2</v>
      </c>
      <c r="AO573" s="11">
        <v>0</v>
      </c>
      <c r="AP573" s="11">
        <v>0</v>
      </c>
      <c r="AQ573" s="11">
        <v>0</v>
      </c>
      <c r="AR573" s="11">
        <v>0</v>
      </c>
      <c r="AS573" s="11">
        <v>0</v>
      </c>
      <c r="AT573" s="11">
        <v>0</v>
      </c>
      <c r="AU573" s="11">
        <v>2</v>
      </c>
      <c r="AV573" s="11">
        <v>0</v>
      </c>
      <c r="AW573" s="11">
        <v>0</v>
      </c>
      <c r="AX573" s="11">
        <v>4</v>
      </c>
      <c r="AY573" s="11">
        <v>0</v>
      </c>
      <c r="AZ573" s="11">
        <v>0</v>
      </c>
    </row>
    <row r="574" spans="1:52" s="4" customFormat="1" ht="10.5">
      <c r="A574" s="9">
        <v>438</v>
      </c>
      <c r="B574" s="13" t="s">
        <v>547</v>
      </c>
      <c r="C574" s="12">
        <v>318</v>
      </c>
      <c r="D574" s="11">
        <v>0</v>
      </c>
      <c r="E574" s="11">
        <v>0</v>
      </c>
      <c r="F574" s="11">
        <v>0</v>
      </c>
      <c r="G574" s="11">
        <v>0</v>
      </c>
      <c r="H574" s="11">
        <v>1</v>
      </c>
      <c r="I574" s="11">
        <v>0</v>
      </c>
      <c r="J574" s="11">
        <v>0</v>
      </c>
      <c r="K574" s="11">
        <v>0</v>
      </c>
      <c r="L574" s="11">
        <v>1</v>
      </c>
      <c r="M574" s="11">
        <v>19</v>
      </c>
      <c r="N574" s="11">
        <v>0</v>
      </c>
      <c r="O574" s="11">
        <v>0</v>
      </c>
      <c r="P574" s="11">
        <v>0</v>
      </c>
      <c r="Q574" s="11">
        <v>12</v>
      </c>
      <c r="R574" s="11">
        <v>0</v>
      </c>
      <c r="S574" s="11">
        <v>0</v>
      </c>
      <c r="T574" s="11">
        <v>0</v>
      </c>
      <c r="U574" s="11">
        <v>2</v>
      </c>
      <c r="V574" s="11">
        <v>5</v>
      </c>
      <c r="W574" s="11">
        <v>0</v>
      </c>
      <c r="X574" s="11">
        <v>0</v>
      </c>
      <c r="Y574" s="11">
        <v>0</v>
      </c>
      <c r="Z574" s="11">
        <v>1</v>
      </c>
      <c r="AA574" s="11">
        <v>0</v>
      </c>
      <c r="AB574" s="11">
        <v>0</v>
      </c>
      <c r="AC574" s="11">
        <v>0</v>
      </c>
      <c r="AD574" s="11">
        <v>0</v>
      </c>
      <c r="AE574" s="11">
        <v>3</v>
      </c>
      <c r="AF574" s="11">
        <v>1</v>
      </c>
      <c r="AG574" s="11">
        <v>0</v>
      </c>
      <c r="AH574" s="11">
        <v>1</v>
      </c>
      <c r="AI574" s="11">
        <v>0</v>
      </c>
      <c r="AJ574" s="11">
        <v>0</v>
      </c>
      <c r="AK574" s="11">
        <v>0</v>
      </c>
      <c r="AL574" s="11">
        <v>0</v>
      </c>
      <c r="AM574" s="11">
        <v>1</v>
      </c>
      <c r="AN574" s="11">
        <v>1</v>
      </c>
      <c r="AO574" s="11">
        <v>2</v>
      </c>
      <c r="AP574" s="11">
        <v>0</v>
      </c>
      <c r="AQ574" s="11">
        <v>0</v>
      </c>
      <c r="AR574" s="11">
        <v>1</v>
      </c>
      <c r="AS574" s="11">
        <v>4</v>
      </c>
      <c r="AT574" s="11">
        <v>1</v>
      </c>
      <c r="AU574" s="11">
        <v>1</v>
      </c>
      <c r="AV574" s="11">
        <v>0</v>
      </c>
      <c r="AW574" s="11">
        <v>2</v>
      </c>
      <c r="AX574" s="11">
        <v>2</v>
      </c>
      <c r="AY574" s="11">
        <v>2</v>
      </c>
      <c r="AZ574" s="11">
        <v>8</v>
      </c>
    </row>
    <row r="575" spans="1:52" s="4" customFormat="1" ht="10.5">
      <c r="A575" s="9">
        <v>439</v>
      </c>
      <c r="B575" s="13" t="s">
        <v>548</v>
      </c>
      <c r="C575" s="12">
        <v>294</v>
      </c>
      <c r="D575" s="11">
        <v>1</v>
      </c>
      <c r="E575" s="11">
        <v>1</v>
      </c>
      <c r="F575" s="11">
        <v>0</v>
      </c>
      <c r="G575" s="11">
        <v>0</v>
      </c>
      <c r="H575" s="11">
        <v>1</v>
      </c>
      <c r="I575" s="11">
        <v>0</v>
      </c>
      <c r="J575" s="11">
        <v>0</v>
      </c>
      <c r="K575" s="11">
        <v>1</v>
      </c>
      <c r="L575" s="11">
        <v>1</v>
      </c>
      <c r="M575" s="11">
        <v>2</v>
      </c>
      <c r="N575" s="11">
        <v>1</v>
      </c>
      <c r="O575" s="11">
        <v>0</v>
      </c>
      <c r="P575" s="11">
        <v>0</v>
      </c>
      <c r="Q575" s="11">
        <v>0</v>
      </c>
      <c r="R575" s="11">
        <v>0</v>
      </c>
      <c r="S575" s="11">
        <v>2</v>
      </c>
      <c r="T575" s="11">
        <v>0</v>
      </c>
      <c r="U575" s="11">
        <v>1</v>
      </c>
      <c r="V575" s="11">
        <v>2</v>
      </c>
      <c r="W575" s="11">
        <v>0</v>
      </c>
      <c r="X575" s="11">
        <v>1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  <c r="AD575" s="11">
        <v>0</v>
      </c>
      <c r="AE575" s="11">
        <v>2</v>
      </c>
      <c r="AF575" s="11">
        <v>0</v>
      </c>
      <c r="AG575" s="11">
        <v>0</v>
      </c>
      <c r="AH575" s="11">
        <v>0</v>
      </c>
      <c r="AI575" s="11">
        <v>2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0</v>
      </c>
      <c r="AR575" s="11">
        <v>0</v>
      </c>
      <c r="AS575" s="11">
        <v>2</v>
      </c>
      <c r="AT575" s="11">
        <v>0</v>
      </c>
      <c r="AU575" s="11">
        <v>0</v>
      </c>
      <c r="AV575" s="11">
        <v>0</v>
      </c>
      <c r="AW575" s="11">
        <v>0</v>
      </c>
      <c r="AX575" s="11">
        <v>2</v>
      </c>
      <c r="AY575" s="11">
        <v>1</v>
      </c>
      <c r="AZ575" s="11">
        <v>1</v>
      </c>
    </row>
    <row r="576" spans="1:52" s="4" customFormat="1" ht="10.5">
      <c r="A576" s="9">
        <v>440</v>
      </c>
      <c r="B576" s="13" t="s">
        <v>549</v>
      </c>
      <c r="C576" s="12">
        <v>297</v>
      </c>
      <c r="D576" s="11">
        <v>1</v>
      </c>
      <c r="E576" s="11">
        <v>1</v>
      </c>
      <c r="F576" s="11">
        <v>1</v>
      </c>
      <c r="G576" s="11">
        <v>0</v>
      </c>
      <c r="H576" s="11">
        <v>0</v>
      </c>
      <c r="I576" s="11">
        <v>1</v>
      </c>
      <c r="J576" s="11">
        <v>0</v>
      </c>
      <c r="K576" s="11">
        <v>0</v>
      </c>
      <c r="L576" s="11">
        <v>0</v>
      </c>
      <c r="M576" s="11">
        <v>2</v>
      </c>
      <c r="N576" s="11">
        <v>0</v>
      </c>
      <c r="O576" s="11">
        <v>0</v>
      </c>
      <c r="P576" s="11">
        <v>1</v>
      </c>
      <c r="Q576" s="11">
        <v>2</v>
      </c>
      <c r="R576" s="11">
        <v>1</v>
      </c>
      <c r="S576" s="11">
        <v>1</v>
      </c>
      <c r="T576" s="11">
        <v>0</v>
      </c>
      <c r="U576" s="11">
        <v>0</v>
      </c>
      <c r="V576" s="11">
        <v>4</v>
      </c>
      <c r="W576" s="11">
        <v>2</v>
      </c>
      <c r="X576" s="11">
        <v>2</v>
      </c>
      <c r="Y576" s="11">
        <v>0</v>
      </c>
      <c r="Z576" s="11">
        <v>0</v>
      </c>
      <c r="AA576" s="11">
        <v>0</v>
      </c>
      <c r="AB576" s="11">
        <v>1</v>
      </c>
      <c r="AC576" s="11">
        <v>0</v>
      </c>
      <c r="AD576" s="11">
        <v>1</v>
      </c>
      <c r="AE576" s="11">
        <v>1</v>
      </c>
      <c r="AF576" s="11">
        <v>0</v>
      </c>
      <c r="AG576" s="11">
        <v>1</v>
      </c>
      <c r="AH576" s="11">
        <v>0</v>
      </c>
      <c r="AI576" s="11">
        <v>0</v>
      </c>
      <c r="AJ576" s="11">
        <v>1</v>
      </c>
      <c r="AK576" s="11">
        <v>0</v>
      </c>
      <c r="AL576" s="11">
        <v>0</v>
      </c>
      <c r="AM576" s="11">
        <v>0</v>
      </c>
      <c r="AN576" s="11">
        <v>0</v>
      </c>
      <c r="AO576" s="11">
        <v>0</v>
      </c>
      <c r="AP576" s="11">
        <v>1</v>
      </c>
      <c r="AQ576" s="11">
        <v>0</v>
      </c>
      <c r="AR576" s="11">
        <v>0</v>
      </c>
      <c r="AS576" s="11">
        <v>0</v>
      </c>
      <c r="AT576" s="11">
        <v>2</v>
      </c>
      <c r="AU576" s="11">
        <v>0</v>
      </c>
      <c r="AV576" s="11">
        <v>0</v>
      </c>
      <c r="AW576" s="11">
        <v>1</v>
      </c>
      <c r="AX576" s="11">
        <v>0</v>
      </c>
      <c r="AY576" s="11">
        <v>0</v>
      </c>
      <c r="AZ576" s="11">
        <v>2</v>
      </c>
    </row>
    <row r="577" spans="1:52" s="4" customFormat="1" ht="10.5">
      <c r="A577" s="9">
        <v>441</v>
      </c>
      <c r="B577" s="13" t="s">
        <v>550</v>
      </c>
      <c r="C577" s="12">
        <v>294</v>
      </c>
      <c r="D577" s="11">
        <v>2</v>
      </c>
      <c r="E577" s="11">
        <v>1</v>
      </c>
      <c r="F577" s="11">
        <v>0</v>
      </c>
      <c r="G577" s="11">
        <v>0</v>
      </c>
      <c r="H577" s="11">
        <v>2</v>
      </c>
      <c r="I577" s="11">
        <v>0</v>
      </c>
      <c r="J577" s="11">
        <v>0</v>
      </c>
      <c r="K577" s="11">
        <v>1</v>
      </c>
      <c r="L577" s="11">
        <v>2</v>
      </c>
      <c r="M577" s="11">
        <v>6</v>
      </c>
      <c r="N577" s="11">
        <v>1</v>
      </c>
      <c r="O577" s="11">
        <v>0</v>
      </c>
      <c r="P577" s="11">
        <v>0</v>
      </c>
      <c r="Q577" s="11">
        <v>5</v>
      </c>
      <c r="R577" s="11">
        <v>1</v>
      </c>
      <c r="S577" s="11">
        <v>0</v>
      </c>
      <c r="T577" s="11">
        <v>0</v>
      </c>
      <c r="U577" s="11">
        <v>2</v>
      </c>
      <c r="V577" s="11">
        <v>2</v>
      </c>
      <c r="W577" s="11">
        <v>1</v>
      </c>
      <c r="X577" s="11">
        <v>0</v>
      </c>
      <c r="Y577" s="11">
        <v>1</v>
      </c>
      <c r="Z577" s="11">
        <v>0</v>
      </c>
      <c r="AA577" s="11">
        <v>0</v>
      </c>
      <c r="AB577" s="11">
        <v>1</v>
      </c>
      <c r="AC577" s="11">
        <v>2</v>
      </c>
      <c r="AD577" s="11">
        <v>2</v>
      </c>
      <c r="AE577" s="11">
        <v>2</v>
      </c>
      <c r="AF577" s="11">
        <v>0</v>
      </c>
      <c r="AG577" s="11">
        <v>0</v>
      </c>
      <c r="AH577" s="11">
        <v>1</v>
      </c>
      <c r="AI577" s="11">
        <v>1</v>
      </c>
      <c r="AJ577" s="11">
        <v>4</v>
      </c>
      <c r="AK577" s="11">
        <v>1</v>
      </c>
      <c r="AL577" s="11">
        <v>0</v>
      </c>
      <c r="AM577" s="11">
        <v>1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1">
        <v>1</v>
      </c>
      <c r="AT577" s="11">
        <v>2</v>
      </c>
      <c r="AU577" s="11">
        <v>0</v>
      </c>
      <c r="AV577" s="11">
        <v>1</v>
      </c>
      <c r="AW577" s="11">
        <v>1</v>
      </c>
      <c r="AX577" s="11">
        <v>3</v>
      </c>
      <c r="AY577" s="11">
        <v>1</v>
      </c>
      <c r="AZ577" s="11">
        <v>0</v>
      </c>
    </row>
    <row r="578" spans="1:52" s="4" customFormat="1" ht="10.5">
      <c r="A578" s="9">
        <v>442</v>
      </c>
      <c r="B578" s="13" t="s">
        <v>551</v>
      </c>
      <c r="C578" s="12">
        <v>313</v>
      </c>
      <c r="D578" s="11">
        <v>1</v>
      </c>
      <c r="E578" s="11">
        <v>2</v>
      </c>
      <c r="F578" s="11">
        <v>1</v>
      </c>
      <c r="G578" s="11">
        <v>0</v>
      </c>
      <c r="H578" s="11">
        <v>0</v>
      </c>
      <c r="I578" s="11">
        <v>0</v>
      </c>
      <c r="J578" s="11">
        <v>1</v>
      </c>
      <c r="K578" s="11">
        <v>0</v>
      </c>
      <c r="L578" s="11">
        <v>0</v>
      </c>
      <c r="M578" s="11">
        <v>2</v>
      </c>
      <c r="N578" s="11">
        <v>0</v>
      </c>
      <c r="O578" s="11">
        <v>0</v>
      </c>
      <c r="P578" s="11">
        <v>0</v>
      </c>
      <c r="Q578" s="11">
        <v>2</v>
      </c>
      <c r="R578" s="11">
        <v>0</v>
      </c>
      <c r="S578" s="11">
        <v>0</v>
      </c>
      <c r="T578" s="11">
        <v>0</v>
      </c>
      <c r="U578" s="11">
        <v>0</v>
      </c>
      <c r="V578" s="11">
        <v>1</v>
      </c>
      <c r="W578" s="11">
        <v>1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  <c r="AL578" s="11">
        <v>0</v>
      </c>
      <c r="AM578" s="11">
        <v>0</v>
      </c>
      <c r="AN578" s="11">
        <v>1</v>
      </c>
      <c r="AO578" s="11">
        <v>2</v>
      </c>
      <c r="AP578" s="11">
        <v>1</v>
      </c>
      <c r="AQ578" s="11">
        <v>0</v>
      </c>
      <c r="AR578" s="11">
        <v>0</v>
      </c>
      <c r="AS578" s="11">
        <v>1</v>
      </c>
      <c r="AT578" s="11">
        <v>0</v>
      </c>
      <c r="AU578" s="11">
        <v>0</v>
      </c>
      <c r="AV578" s="11">
        <v>1</v>
      </c>
      <c r="AW578" s="11">
        <v>1</v>
      </c>
      <c r="AX578" s="11">
        <v>0</v>
      </c>
      <c r="AY578" s="11">
        <v>0</v>
      </c>
      <c r="AZ578" s="11">
        <v>0</v>
      </c>
    </row>
    <row r="579" spans="1:52" s="4" customFormat="1" ht="10.5">
      <c r="A579" s="9">
        <v>443</v>
      </c>
      <c r="B579" s="13" t="s">
        <v>552</v>
      </c>
      <c r="C579" s="12">
        <v>305</v>
      </c>
      <c r="D579" s="11">
        <v>0</v>
      </c>
      <c r="E579" s="11">
        <v>2</v>
      </c>
      <c r="F579" s="11">
        <v>2</v>
      </c>
      <c r="G579" s="11">
        <v>1</v>
      </c>
      <c r="H579" s="11">
        <v>1</v>
      </c>
      <c r="I579" s="11">
        <v>0</v>
      </c>
      <c r="J579" s="11">
        <v>0</v>
      </c>
      <c r="K579" s="11">
        <v>1</v>
      </c>
      <c r="L579" s="11">
        <v>0</v>
      </c>
      <c r="M579" s="11">
        <v>1</v>
      </c>
      <c r="N579" s="11">
        <v>0</v>
      </c>
      <c r="O579" s="11">
        <v>0</v>
      </c>
      <c r="P579" s="11">
        <v>0</v>
      </c>
      <c r="Q579" s="11">
        <v>1</v>
      </c>
      <c r="R579" s="11">
        <v>0</v>
      </c>
      <c r="S579" s="11">
        <v>0</v>
      </c>
      <c r="T579" s="11">
        <v>0</v>
      </c>
      <c r="U579" s="11">
        <v>1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1">
        <v>0</v>
      </c>
      <c r="AE579" s="11">
        <v>4</v>
      </c>
      <c r="AF579" s="11">
        <v>0</v>
      </c>
      <c r="AG579" s="11">
        <v>1</v>
      </c>
      <c r="AH579" s="11">
        <v>0</v>
      </c>
      <c r="AI579" s="11">
        <v>1</v>
      </c>
      <c r="AJ579" s="11">
        <v>0</v>
      </c>
      <c r="AK579" s="11">
        <v>0</v>
      </c>
      <c r="AL579" s="11">
        <v>0</v>
      </c>
      <c r="AM579" s="11">
        <v>1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  <c r="AT579" s="11">
        <v>1</v>
      </c>
      <c r="AU579" s="11">
        <v>1</v>
      </c>
      <c r="AV579" s="11">
        <v>1</v>
      </c>
      <c r="AW579" s="11">
        <v>0</v>
      </c>
      <c r="AX579" s="11">
        <v>0</v>
      </c>
      <c r="AY579" s="11">
        <v>0</v>
      </c>
      <c r="AZ579" s="11">
        <v>0</v>
      </c>
    </row>
    <row r="580" spans="1:52" s="4" customFormat="1" ht="10.5">
      <c r="A580" s="9">
        <v>444</v>
      </c>
      <c r="B580" s="13" t="s">
        <v>553</v>
      </c>
      <c r="C580" s="12">
        <v>311</v>
      </c>
      <c r="D580" s="11">
        <v>2</v>
      </c>
      <c r="E580" s="11">
        <v>0</v>
      </c>
      <c r="F580" s="11">
        <v>1</v>
      </c>
      <c r="G580" s="11">
        <v>0</v>
      </c>
      <c r="H580" s="11">
        <v>3</v>
      </c>
      <c r="I580" s="11">
        <v>0</v>
      </c>
      <c r="J580" s="11">
        <v>1</v>
      </c>
      <c r="K580" s="11">
        <v>0</v>
      </c>
      <c r="L580" s="11">
        <v>0</v>
      </c>
      <c r="M580" s="11">
        <v>4</v>
      </c>
      <c r="N580" s="11">
        <v>0</v>
      </c>
      <c r="O580" s="11">
        <v>0</v>
      </c>
      <c r="P580" s="11">
        <v>0</v>
      </c>
      <c r="Q580" s="11">
        <v>6</v>
      </c>
      <c r="R580" s="11">
        <v>0</v>
      </c>
      <c r="S580" s="11">
        <v>0</v>
      </c>
      <c r="T580" s="11">
        <v>0</v>
      </c>
      <c r="U580" s="11">
        <v>2</v>
      </c>
      <c r="V580" s="11">
        <v>6</v>
      </c>
      <c r="W580" s="11">
        <v>0</v>
      </c>
      <c r="X580" s="11">
        <v>1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  <c r="AD580" s="11">
        <v>1</v>
      </c>
      <c r="AE580" s="11">
        <v>3</v>
      </c>
      <c r="AF580" s="11">
        <v>1</v>
      </c>
      <c r="AG580" s="11">
        <v>0</v>
      </c>
      <c r="AH580" s="11">
        <v>0</v>
      </c>
      <c r="AI580" s="11">
        <v>2</v>
      </c>
      <c r="AJ580" s="11">
        <v>1</v>
      </c>
      <c r="AK580" s="11">
        <v>0</v>
      </c>
      <c r="AL580" s="11">
        <v>0</v>
      </c>
      <c r="AM580" s="11">
        <v>0</v>
      </c>
      <c r="AN580" s="11">
        <v>0</v>
      </c>
      <c r="AO580" s="11">
        <v>0</v>
      </c>
      <c r="AP580" s="11">
        <v>1</v>
      </c>
      <c r="AQ580" s="11">
        <v>0</v>
      </c>
      <c r="AR580" s="11">
        <v>1</v>
      </c>
      <c r="AS580" s="11">
        <v>3</v>
      </c>
      <c r="AT580" s="11">
        <v>1</v>
      </c>
      <c r="AU580" s="11">
        <v>0</v>
      </c>
      <c r="AV580" s="11">
        <v>0</v>
      </c>
      <c r="AW580" s="11">
        <v>0</v>
      </c>
      <c r="AX580" s="11">
        <v>4</v>
      </c>
      <c r="AY580" s="11">
        <v>0</v>
      </c>
      <c r="AZ580" s="11">
        <v>0</v>
      </c>
    </row>
    <row r="581" spans="1:52" s="4" customFormat="1" ht="10.5">
      <c r="A581" s="9">
        <v>445</v>
      </c>
      <c r="B581" s="13" t="s">
        <v>554</v>
      </c>
      <c r="C581" s="12">
        <v>319</v>
      </c>
      <c r="D581" s="11">
        <v>1</v>
      </c>
      <c r="E581" s="11">
        <v>2</v>
      </c>
      <c r="F581" s="11">
        <v>2</v>
      </c>
      <c r="G581" s="11">
        <v>2</v>
      </c>
      <c r="H581" s="11">
        <v>1</v>
      </c>
      <c r="I581" s="11">
        <v>0</v>
      </c>
      <c r="J581" s="11">
        <v>0</v>
      </c>
      <c r="K581" s="11">
        <v>0</v>
      </c>
      <c r="L581" s="11">
        <v>2</v>
      </c>
      <c r="M581" s="11">
        <v>0</v>
      </c>
      <c r="N581" s="11">
        <v>0</v>
      </c>
      <c r="O581" s="11">
        <v>1</v>
      </c>
      <c r="P581" s="11">
        <v>0</v>
      </c>
      <c r="Q581" s="11">
        <v>3</v>
      </c>
      <c r="R581" s="11">
        <v>1</v>
      </c>
      <c r="S581" s="11">
        <v>0</v>
      </c>
      <c r="T581" s="11">
        <v>0</v>
      </c>
      <c r="U581" s="11">
        <v>2</v>
      </c>
      <c r="V581" s="11">
        <v>4</v>
      </c>
      <c r="W581" s="11">
        <v>0</v>
      </c>
      <c r="X581" s="11">
        <v>1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  <c r="AD581" s="11">
        <v>1</v>
      </c>
      <c r="AE581" s="11">
        <v>2</v>
      </c>
      <c r="AF581" s="11">
        <v>0</v>
      </c>
      <c r="AG581" s="11">
        <v>1</v>
      </c>
      <c r="AH581" s="11">
        <v>1</v>
      </c>
      <c r="AI581" s="11">
        <v>1</v>
      </c>
      <c r="AJ581" s="11">
        <v>0</v>
      </c>
      <c r="AK581" s="11">
        <v>1</v>
      </c>
      <c r="AL581" s="11">
        <v>1</v>
      </c>
      <c r="AM581" s="11">
        <v>1</v>
      </c>
      <c r="AN581" s="11">
        <v>1</v>
      </c>
      <c r="AO581" s="11">
        <v>1</v>
      </c>
      <c r="AP581" s="11">
        <v>0</v>
      </c>
      <c r="AQ581" s="11">
        <v>0</v>
      </c>
      <c r="AR581" s="11">
        <v>0</v>
      </c>
      <c r="AS581" s="11">
        <v>4</v>
      </c>
      <c r="AT581" s="11">
        <v>0</v>
      </c>
      <c r="AU581" s="11">
        <v>1</v>
      </c>
      <c r="AV581" s="11">
        <v>1</v>
      </c>
      <c r="AW581" s="11">
        <v>1</v>
      </c>
      <c r="AX581" s="11">
        <v>1</v>
      </c>
      <c r="AY581" s="11">
        <v>0</v>
      </c>
      <c r="AZ581" s="11">
        <v>1</v>
      </c>
    </row>
    <row r="582" spans="1:52" s="4" customFormat="1" ht="10.5">
      <c r="A582" s="9">
        <v>446</v>
      </c>
      <c r="B582" s="13" t="s">
        <v>555</v>
      </c>
      <c r="C582" s="12">
        <v>306</v>
      </c>
      <c r="D582" s="11">
        <v>0</v>
      </c>
      <c r="E582" s="11">
        <v>0</v>
      </c>
      <c r="F582" s="11">
        <v>0</v>
      </c>
      <c r="G582" s="11">
        <v>1</v>
      </c>
      <c r="H582" s="11">
        <v>1</v>
      </c>
      <c r="I582" s="11">
        <v>1</v>
      </c>
      <c r="J582" s="11">
        <v>1</v>
      </c>
      <c r="K582" s="11">
        <v>1</v>
      </c>
      <c r="L582" s="11">
        <v>3</v>
      </c>
      <c r="M582" s="11">
        <v>2</v>
      </c>
      <c r="N582" s="11">
        <v>1</v>
      </c>
      <c r="O582" s="11">
        <v>0</v>
      </c>
      <c r="P582" s="11">
        <v>1</v>
      </c>
      <c r="Q582" s="11">
        <v>3</v>
      </c>
      <c r="R582" s="11">
        <v>1</v>
      </c>
      <c r="S582" s="11">
        <v>1</v>
      </c>
      <c r="T582" s="11">
        <v>0</v>
      </c>
      <c r="U582" s="11">
        <v>2</v>
      </c>
      <c r="V582" s="11">
        <v>3</v>
      </c>
      <c r="W582" s="11">
        <v>1</v>
      </c>
      <c r="X582" s="11">
        <v>0</v>
      </c>
      <c r="Y582" s="11">
        <v>0</v>
      </c>
      <c r="Z582" s="11">
        <v>1</v>
      </c>
      <c r="AA582" s="11">
        <v>0</v>
      </c>
      <c r="AB582" s="11">
        <v>0</v>
      </c>
      <c r="AC582" s="11">
        <v>1</v>
      </c>
      <c r="AD582" s="11">
        <v>1</v>
      </c>
      <c r="AE582" s="11">
        <v>3</v>
      </c>
      <c r="AF582" s="11">
        <v>1</v>
      </c>
      <c r="AG582" s="11">
        <v>1</v>
      </c>
      <c r="AH582" s="11">
        <v>0</v>
      </c>
      <c r="AI582" s="11">
        <v>1</v>
      </c>
      <c r="AJ582" s="11">
        <v>1</v>
      </c>
      <c r="AK582" s="11">
        <v>0</v>
      </c>
      <c r="AL582" s="11">
        <v>2</v>
      </c>
      <c r="AM582" s="11">
        <v>1</v>
      </c>
      <c r="AN582" s="11">
        <v>1</v>
      </c>
      <c r="AO582" s="11">
        <v>0</v>
      </c>
      <c r="AP582" s="11">
        <v>1</v>
      </c>
      <c r="AQ582" s="11">
        <v>0</v>
      </c>
      <c r="AR582" s="11">
        <v>0</v>
      </c>
      <c r="AS582" s="11">
        <v>1</v>
      </c>
      <c r="AT582" s="11">
        <v>1</v>
      </c>
      <c r="AU582" s="11">
        <v>1</v>
      </c>
      <c r="AV582" s="11">
        <v>0</v>
      </c>
      <c r="AW582" s="11">
        <v>3</v>
      </c>
      <c r="AX582" s="11">
        <v>1</v>
      </c>
      <c r="AY582" s="11">
        <v>0</v>
      </c>
      <c r="AZ582" s="11">
        <v>0</v>
      </c>
    </row>
    <row r="583" spans="1:52" s="4" customFormat="1" ht="10.5">
      <c r="A583" s="9">
        <v>447</v>
      </c>
      <c r="B583" s="13" t="s">
        <v>556</v>
      </c>
      <c r="C583" s="12">
        <v>301</v>
      </c>
      <c r="D583" s="11">
        <v>1</v>
      </c>
      <c r="E583" s="11">
        <v>0</v>
      </c>
      <c r="F583" s="11">
        <v>1</v>
      </c>
      <c r="G583" s="11">
        <v>0</v>
      </c>
      <c r="H583" s="11">
        <v>0</v>
      </c>
      <c r="I583" s="11">
        <v>1</v>
      </c>
      <c r="J583" s="11">
        <v>0</v>
      </c>
      <c r="K583" s="11">
        <v>1</v>
      </c>
      <c r="L583" s="11">
        <v>3</v>
      </c>
      <c r="M583" s="11">
        <v>1</v>
      </c>
      <c r="N583" s="11">
        <v>0</v>
      </c>
      <c r="O583" s="11">
        <v>0</v>
      </c>
      <c r="P583" s="11">
        <v>0</v>
      </c>
      <c r="Q583" s="11">
        <v>1</v>
      </c>
      <c r="R583" s="11">
        <v>1</v>
      </c>
      <c r="S583" s="11">
        <v>3</v>
      </c>
      <c r="T583" s="11">
        <v>0</v>
      </c>
      <c r="U583" s="11">
        <v>1</v>
      </c>
      <c r="V583" s="11">
        <v>1</v>
      </c>
      <c r="W583" s="11">
        <v>2</v>
      </c>
      <c r="X583" s="11">
        <v>0</v>
      </c>
      <c r="Y583" s="11">
        <v>0</v>
      </c>
      <c r="Z583" s="11">
        <v>0</v>
      </c>
      <c r="AA583" s="11">
        <v>0</v>
      </c>
      <c r="AB583" s="11">
        <v>1</v>
      </c>
      <c r="AC583" s="11">
        <v>0</v>
      </c>
      <c r="AD583" s="11">
        <v>0</v>
      </c>
      <c r="AE583" s="11">
        <v>4</v>
      </c>
      <c r="AF583" s="11">
        <v>2</v>
      </c>
      <c r="AG583" s="11">
        <v>1</v>
      </c>
      <c r="AH583" s="11">
        <v>0</v>
      </c>
      <c r="AI583" s="11">
        <v>1</v>
      </c>
      <c r="AJ583" s="11">
        <v>2</v>
      </c>
      <c r="AK583" s="11">
        <v>0</v>
      </c>
      <c r="AL583" s="11">
        <v>0</v>
      </c>
      <c r="AM583" s="11">
        <v>0</v>
      </c>
      <c r="AN583" s="11">
        <v>5</v>
      </c>
      <c r="AO583" s="11">
        <v>3</v>
      </c>
      <c r="AP583" s="11">
        <v>1</v>
      </c>
      <c r="AQ583" s="11">
        <v>0</v>
      </c>
      <c r="AR583" s="11">
        <v>1</v>
      </c>
      <c r="AS583" s="11">
        <v>4</v>
      </c>
      <c r="AT583" s="11">
        <v>1</v>
      </c>
      <c r="AU583" s="11">
        <v>0</v>
      </c>
      <c r="AV583" s="11">
        <v>0</v>
      </c>
      <c r="AW583" s="11">
        <v>3</v>
      </c>
      <c r="AX583" s="11">
        <v>4</v>
      </c>
      <c r="AY583" s="11">
        <v>0</v>
      </c>
      <c r="AZ583" s="11">
        <v>4</v>
      </c>
    </row>
    <row r="584" spans="1:52" s="4" customFormat="1" ht="10.5">
      <c r="A584" s="9">
        <v>448</v>
      </c>
      <c r="B584" s="13" t="s">
        <v>557</v>
      </c>
      <c r="C584" s="12">
        <v>332</v>
      </c>
      <c r="D584" s="11">
        <v>1</v>
      </c>
      <c r="E584" s="11">
        <v>1</v>
      </c>
      <c r="F584" s="11">
        <v>2</v>
      </c>
      <c r="G584" s="11">
        <v>0</v>
      </c>
      <c r="H584" s="11">
        <v>1</v>
      </c>
      <c r="I584" s="11">
        <v>0</v>
      </c>
      <c r="J584" s="11">
        <v>0</v>
      </c>
      <c r="K584" s="11">
        <v>0</v>
      </c>
      <c r="L584" s="11">
        <v>4</v>
      </c>
      <c r="M584" s="11">
        <v>3</v>
      </c>
      <c r="N584" s="11">
        <v>0</v>
      </c>
      <c r="O584" s="11">
        <v>1</v>
      </c>
      <c r="P584" s="11">
        <v>0</v>
      </c>
      <c r="Q584" s="11">
        <v>3</v>
      </c>
      <c r="R584" s="11">
        <v>0</v>
      </c>
      <c r="S584" s="11">
        <v>0</v>
      </c>
      <c r="T584" s="11">
        <v>0</v>
      </c>
      <c r="U584" s="11">
        <v>2</v>
      </c>
      <c r="V584" s="11">
        <v>2</v>
      </c>
      <c r="W584" s="11">
        <v>0</v>
      </c>
      <c r="X584" s="11">
        <v>0</v>
      </c>
      <c r="Y584" s="11">
        <v>0</v>
      </c>
      <c r="Z584" s="11">
        <v>2</v>
      </c>
      <c r="AA584" s="11">
        <v>0</v>
      </c>
      <c r="AB584" s="11">
        <v>0</v>
      </c>
      <c r="AC584" s="11">
        <v>1</v>
      </c>
      <c r="AD584" s="11">
        <v>1</v>
      </c>
      <c r="AE584" s="11">
        <v>2</v>
      </c>
      <c r="AF584" s="11">
        <v>2</v>
      </c>
      <c r="AG584" s="11">
        <v>0</v>
      </c>
      <c r="AH584" s="11">
        <v>0</v>
      </c>
      <c r="AI584" s="11">
        <v>3</v>
      </c>
      <c r="AJ584" s="11">
        <v>0</v>
      </c>
      <c r="AK584" s="11">
        <v>1</v>
      </c>
      <c r="AL584" s="11">
        <v>0</v>
      </c>
      <c r="AM584" s="11">
        <v>1</v>
      </c>
      <c r="AN584" s="11">
        <v>0</v>
      </c>
      <c r="AO584" s="11">
        <v>0</v>
      </c>
      <c r="AP584" s="11">
        <v>0</v>
      </c>
      <c r="AQ584" s="11">
        <v>0</v>
      </c>
      <c r="AR584" s="11">
        <v>0</v>
      </c>
      <c r="AS584" s="11">
        <v>4</v>
      </c>
      <c r="AT584" s="11">
        <v>5</v>
      </c>
      <c r="AU584" s="11">
        <v>0</v>
      </c>
      <c r="AV584" s="11">
        <v>0</v>
      </c>
      <c r="AW584" s="11">
        <v>1</v>
      </c>
      <c r="AX584" s="11">
        <v>2</v>
      </c>
      <c r="AY584" s="11">
        <v>0</v>
      </c>
      <c r="AZ584" s="11">
        <v>1</v>
      </c>
    </row>
    <row r="585" spans="1:52" s="4" customFormat="1" ht="10.5">
      <c r="A585" s="9">
        <v>449</v>
      </c>
      <c r="B585" s="13" t="s">
        <v>558</v>
      </c>
      <c r="C585" s="12">
        <v>318</v>
      </c>
      <c r="D585" s="11">
        <v>1</v>
      </c>
      <c r="E585" s="11">
        <v>0</v>
      </c>
      <c r="F585" s="11">
        <v>1</v>
      </c>
      <c r="G585" s="11">
        <v>0</v>
      </c>
      <c r="H585" s="11">
        <v>1</v>
      </c>
      <c r="I585" s="11">
        <v>0</v>
      </c>
      <c r="J585" s="11">
        <v>1</v>
      </c>
      <c r="K585" s="11">
        <v>0</v>
      </c>
      <c r="L585" s="11">
        <v>3</v>
      </c>
      <c r="M585" s="11">
        <v>1</v>
      </c>
      <c r="N585" s="11">
        <v>1</v>
      </c>
      <c r="O585" s="11">
        <v>0</v>
      </c>
      <c r="P585" s="11">
        <v>1</v>
      </c>
      <c r="Q585" s="11">
        <v>6</v>
      </c>
      <c r="R585" s="11">
        <v>0</v>
      </c>
      <c r="S585" s="11">
        <v>0</v>
      </c>
      <c r="T585" s="11">
        <v>0</v>
      </c>
      <c r="U585" s="11">
        <v>0</v>
      </c>
      <c r="V585" s="11">
        <v>3</v>
      </c>
      <c r="W585" s="11">
        <v>0</v>
      </c>
      <c r="X585" s="11">
        <v>1</v>
      </c>
      <c r="Y585" s="11">
        <v>1</v>
      </c>
      <c r="Z585" s="11">
        <v>0</v>
      </c>
      <c r="AA585" s="11">
        <v>0</v>
      </c>
      <c r="AB585" s="11">
        <v>0</v>
      </c>
      <c r="AC585" s="11">
        <v>0</v>
      </c>
      <c r="AD585" s="11">
        <v>0</v>
      </c>
      <c r="AE585" s="11">
        <v>1</v>
      </c>
      <c r="AF585" s="11">
        <v>0</v>
      </c>
      <c r="AG585" s="11">
        <v>1</v>
      </c>
      <c r="AH585" s="11">
        <v>0</v>
      </c>
      <c r="AI585" s="11">
        <v>1</v>
      </c>
      <c r="AJ585" s="11">
        <v>1</v>
      </c>
      <c r="AK585" s="11">
        <v>0</v>
      </c>
      <c r="AL585" s="11">
        <v>0</v>
      </c>
      <c r="AM585" s="11">
        <v>0</v>
      </c>
      <c r="AN585" s="11">
        <v>0</v>
      </c>
      <c r="AO585" s="11">
        <v>0</v>
      </c>
      <c r="AP585" s="11">
        <v>1</v>
      </c>
      <c r="AQ585" s="11">
        <v>0</v>
      </c>
      <c r="AR585" s="11">
        <v>0</v>
      </c>
      <c r="AS585" s="11">
        <v>4</v>
      </c>
      <c r="AT585" s="11">
        <v>2</v>
      </c>
      <c r="AU585" s="11">
        <v>0</v>
      </c>
      <c r="AV585" s="11">
        <v>0</v>
      </c>
      <c r="AW585" s="11">
        <v>0</v>
      </c>
      <c r="AX585" s="11">
        <v>0</v>
      </c>
      <c r="AY585" s="11">
        <v>0</v>
      </c>
      <c r="AZ585" s="11">
        <v>0</v>
      </c>
    </row>
    <row r="586" spans="1:52" s="4" customFormat="1" ht="10.5">
      <c r="A586" s="9">
        <v>450</v>
      </c>
      <c r="B586" s="13" t="s">
        <v>559</v>
      </c>
      <c r="C586" s="12">
        <v>325</v>
      </c>
      <c r="D586" s="11">
        <v>2</v>
      </c>
      <c r="E586" s="11">
        <v>0</v>
      </c>
      <c r="F586" s="11">
        <v>1</v>
      </c>
      <c r="G586" s="11">
        <v>1</v>
      </c>
      <c r="H586" s="11">
        <v>1</v>
      </c>
      <c r="I586" s="11">
        <v>0</v>
      </c>
      <c r="J586" s="11">
        <v>0</v>
      </c>
      <c r="K586" s="11">
        <v>1</v>
      </c>
      <c r="L586" s="11">
        <v>2</v>
      </c>
      <c r="M586" s="11">
        <v>3</v>
      </c>
      <c r="N586" s="11">
        <v>0</v>
      </c>
      <c r="O586" s="11">
        <v>1</v>
      </c>
      <c r="P586" s="11">
        <v>0</v>
      </c>
      <c r="Q586" s="11">
        <v>3</v>
      </c>
      <c r="R586" s="11">
        <v>0</v>
      </c>
      <c r="S586" s="11">
        <v>1</v>
      </c>
      <c r="T586" s="11">
        <v>1</v>
      </c>
      <c r="U586" s="11">
        <v>9</v>
      </c>
      <c r="V586" s="11">
        <v>3</v>
      </c>
      <c r="W586" s="11">
        <v>0</v>
      </c>
      <c r="X586" s="11">
        <v>1</v>
      </c>
      <c r="Y586" s="11">
        <v>0</v>
      </c>
      <c r="Z586" s="11">
        <v>0</v>
      </c>
      <c r="AA586" s="11">
        <v>1</v>
      </c>
      <c r="AB586" s="11">
        <v>1</v>
      </c>
      <c r="AC586" s="11">
        <v>0</v>
      </c>
      <c r="AD586" s="11">
        <v>0</v>
      </c>
      <c r="AE586" s="11">
        <v>1</v>
      </c>
      <c r="AF586" s="11">
        <v>1</v>
      </c>
      <c r="AG586" s="11">
        <v>0</v>
      </c>
      <c r="AH586" s="11">
        <v>2</v>
      </c>
      <c r="AI586" s="11">
        <v>0</v>
      </c>
      <c r="AJ586" s="11">
        <v>1</v>
      </c>
      <c r="AK586" s="11">
        <v>0</v>
      </c>
      <c r="AL586" s="11">
        <v>0</v>
      </c>
      <c r="AM586" s="11">
        <v>0</v>
      </c>
      <c r="AN586" s="11">
        <v>0</v>
      </c>
      <c r="AO586" s="11">
        <v>1</v>
      </c>
      <c r="AP586" s="11">
        <v>0</v>
      </c>
      <c r="AQ586" s="11">
        <v>0</v>
      </c>
      <c r="AR586" s="11">
        <v>0</v>
      </c>
      <c r="AS586" s="11">
        <v>0</v>
      </c>
      <c r="AT586" s="11">
        <v>0</v>
      </c>
      <c r="AU586" s="11">
        <v>0</v>
      </c>
      <c r="AV586" s="11">
        <v>0</v>
      </c>
      <c r="AW586" s="11">
        <v>0</v>
      </c>
      <c r="AX586" s="11">
        <v>2</v>
      </c>
      <c r="AY586" s="11">
        <v>0</v>
      </c>
      <c r="AZ586" s="11">
        <v>0</v>
      </c>
    </row>
    <row r="587" spans="1:52" s="4" customFormat="1" ht="10.5">
      <c r="A587" s="9">
        <v>451</v>
      </c>
      <c r="B587" s="13" t="s">
        <v>560</v>
      </c>
      <c r="C587" s="12">
        <v>306</v>
      </c>
      <c r="D587" s="11">
        <v>0</v>
      </c>
      <c r="E587" s="11">
        <v>0</v>
      </c>
      <c r="F587" s="11">
        <v>1</v>
      </c>
      <c r="G587" s="11">
        <v>0</v>
      </c>
      <c r="H587" s="11">
        <v>2</v>
      </c>
      <c r="I587" s="11">
        <v>1</v>
      </c>
      <c r="J587" s="11">
        <v>0</v>
      </c>
      <c r="K587" s="11">
        <v>2</v>
      </c>
      <c r="L587" s="11">
        <v>2</v>
      </c>
      <c r="M587" s="11">
        <v>6</v>
      </c>
      <c r="N587" s="11">
        <v>0</v>
      </c>
      <c r="O587" s="11">
        <v>1</v>
      </c>
      <c r="P587" s="11">
        <v>0</v>
      </c>
      <c r="Q587" s="11">
        <v>8</v>
      </c>
      <c r="R587" s="11">
        <v>0</v>
      </c>
      <c r="S587" s="11">
        <v>0</v>
      </c>
      <c r="T587" s="11">
        <v>0</v>
      </c>
      <c r="U587" s="11">
        <v>0</v>
      </c>
      <c r="V587" s="11">
        <v>5</v>
      </c>
      <c r="W587" s="11">
        <v>2</v>
      </c>
      <c r="X587" s="11">
        <v>4</v>
      </c>
      <c r="Y587" s="11">
        <v>0</v>
      </c>
      <c r="Z587" s="11">
        <v>0</v>
      </c>
      <c r="AA587" s="11">
        <v>0</v>
      </c>
      <c r="AB587" s="11">
        <v>0</v>
      </c>
      <c r="AC587" s="11">
        <v>1</v>
      </c>
      <c r="AD587" s="11">
        <v>1</v>
      </c>
      <c r="AE587" s="11">
        <v>3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  <c r="AL587" s="11">
        <v>0</v>
      </c>
      <c r="AM587" s="11">
        <v>0</v>
      </c>
      <c r="AN587" s="11">
        <v>1</v>
      </c>
      <c r="AO587" s="11">
        <v>1</v>
      </c>
      <c r="AP587" s="11">
        <v>0</v>
      </c>
      <c r="AQ587" s="11">
        <v>0</v>
      </c>
      <c r="AR587" s="11">
        <v>0</v>
      </c>
      <c r="AS587" s="11">
        <v>4</v>
      </c>
      <c r="AT587" s="11">
        <v>2</v>
      </c>
      <c r="AU587" s="11">
        <v>1</v>
      </c>
      <c r="AV587" s="11">
        <v>0</v>
      </c>
      <c r="AW587" s="11">
        <v>1</v>
      </c>
      <c r="AX587" s="11">
        <v>0</v>
      </c>
      <c r="AY587" s="11">
        <v>0</v>
      </c>
      <c r="AZ587" s="11">
        <v>3</v>
      </c>
    </row>
    <row r="588" spans="1:52" s="4" customFormat="1" ht="10.5">
      <c r="A588" s="9">
        <v>452</v>
      </c>
      <c r="B588" s="13" t="s">
        <v>561</v>
      </c>
      <c r="C588" s="12">
        <v>305</v>
      </c>
      <c r="D588" s="11">
        <v>0</v>
      </c>
      <c r="E588" s="11">
        <v>1</v>
      </c>
      <c r="F588" s="11">
        <v>0</v>
      </c>
      <c r="G588" s="11">
        <v>0</v>
      </c>
      <c r="H588" s="11">
        <v>0</v>
      </c>
      <c r="I588" s="11">
        <v>0</v>
      </c>
      <c r="J588" s="11">
        <v>2</v>
      </c>
      <c r="K588" s="11">
        <v>1</v>
      </c>
      <c r="L588" s="11">
        <v>2</v>
      </c>
      <c r="M588" s="11">
        <v>5</v>
      </c>
      <c r="N588" s="11">
        <v>0</v>
      </c>
      <c r="O588" s="11">
        <v>0</v>
      </c>
      <c r="P588" s="11">
        <v>0</v>
      </c>
      <c r="Q588" s="11">
        <v>3</v>
      </c>
      <c r="R588" s="11">
        <v>0</v>
      </c>
      <c r="S588" s="11">
        <v>0</v>
      </c>
      <c r="T588" s="11">
        <v>0</v>
      </c>
      <c r="U588" s="11">
        <v>1</v>
      </c>
      <c r="V588" s="11">
        <v>3</v>
      </c>
      <c r="W588" s="11">
        <v>0</v>
      </c>
      <c r="X588" s="11">
        <v>1</v>
      </c>
      <c r="Y588" s="11">
        <v>0</v>
      </c>
      <c r="Z588" s="11">
        <v>0</v>
      </c>
      <c r="AA588" s="11">
        <v>1</v>
      </c>
      <c r="AB588" s="11">
        <v>0</v>
      </c>
      <c r="AC588" s="11">
        <v>0</v>
      </c>
      <c r="AD588" s="11">
        <v>0</v>
      </c>
      <c r="AE588" s="11">
        <v>1</v>
      </c>
      <c r="AF588" s="11">
        <v>0</v>
      </c>
      <c r="AG588" s="11">
        <v>0</v>
      </c>
      <c r="AH588" s="11">
        <v>2</v>
      </c>
      <c r="AI588" s="11">
        <v>0</v>
      </c>
      <c r="AJ588" s="11">
        <v>0</v>
      </c>
      <c r="AK588" s="11">
        <v>1</v>
      </c>
      <c r="AL588" s="11">
        <v>1</v>
      </c>
      <c r="AM588" s="11">
        <v>0</v>
      </c>
      <c r="AN588" s="11">
        <v>0</v>
      </c>
      <c r="AO588" s="11">
        <v>5</v>
      </c>
      <c r="AP588" s="11">
        <v>2</v>
      </c>
      <c r="AQ588" s="11">
        <v>1</v>
      </c>
      <c r="AR588" s="11">
        <v>0</v>
      </c>
      <c r="AS588" s="11">
        <v>1</v>
      </c>
      <c r="AT588" s="11">
        <v>0</v>
      </c>
      <c r="AU588" s="11">
        <v>0</v>
      </c>
      <c r="AV588" s="11">
        <v>0</v>
      </c>
      <c r="AW588" s="11">
        <v>0</v>
      </c>
      <c r="AX588" s="11">
        <v>0</v>
      </c>
      <c r="AY588" s="11">
        <v>0</v>
      </c>
      <c r="AZ588" s="11">
        <v>1</v>
      </c>
    </row>
    <row r="589" spans="1:52" s="4" customFormat="1" ht="10.5">
      <c r="A589" s="9">
        <v>453</v>
      </c>
      <c r="B589" s="13" t="s">
        <v>562</v>
      </c>
      <c r="C589" s="12">
        <v>314</v>
      </c>
      <c r="D589" s="11">
        <v>1</v>
      </c>
      <c r="E589" s="11">
        <v>0</v>
      </c>
      <c r="F589" s="11">
        <v>1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2</v>
      </c>
      <c r="N589" s="11">
        <v>0</v>
      </c>
      <c r="O589" s="11">
        <v>0</v>
      </c>
      <c r="P589" s="11">
        <v>0</v>
      </c>
      <c r="Q589" s="11">
        <v>3</v>
      </c>
      <c r="R589" s="11">
        <v>0</v>
      </c>
      <c r="S589" s="11">
        <v>0</v>
      </c>
      <c r="T589" s="11">
        <v>0</v>
      </c>
      <c r="U589" s="11">
        <v>0</v>
      </c>
      <c r="V589" s="11">
        <v>1</v>
      </c>
      <c r="W589" s="11">
        <v>1</v>
      </c>
      <c r="X589" s="11">
        <v>0</v>
      </c>
      <c r="Y589" s="11">
        <v>0</v>
      </c>
      <c r="Z589" s="11">
        <v>1</v>
      </c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1</v>
      </c>
      <c r="AL589" s="11">
        <v>0</v>
      </c>
      <c r="AM589" s="11">
        <v>1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2</v>
      </c>
      <c r="AT589" s="11">
        <v>0</v>
      </c>
      <c r="AU589" s="11">
        <v>0</v>
      </c>
      <c r="AV589" s="11">
        <v>1</v>
      </c>
      <c r="AW589" s="11">
        <v>0</v>
      </c>
      <c r="AX589" s="11">
        <v>0</v>
      </c>
      <c r="AY589" s="11">
        <v>0</v>
      </c>
      <c r="AZ589" s="11">
        <v>0</v>
      </c>
    </row>
    <row r="590" spans="1:52" s="4" customFormat="1" ht="10.5">
      <c r="A590" s="9">
        <v>454</v>
      </c>
      <c r="B590" s="13" t="s">
        <v>563</v>
      </c>
      <c r="C590" s="12">
        <v>328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5</v>
      </c>
      <c r="M590" s="11">
        <v>1</v>
      </c>
      <c r="N590" s="11">
        <v>0</v>
      </c>
      <c r="O590" s="11">
        <v>0</v>
      </c>
      <c r="P590" s="11">
        <v>0</v>
      </c>
      <c r="Q590" s="11">
        <v>3</v>
      </c>
      <c r="R590" s="11">
        <v>0</v>
      </c>
      <c r="S590" s="11">
        <v>0</v>
      </c>
      <c r="T590" s="11">
        <v>0</v>
      </c>
      <c r="U590" s="11">
        <v>1</v>
      </c>
      <c r="V590" s="11">
        <v>1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1</v>
      </c>
      <c r="AI590" s="11">
        <v>1</v>
      </c>
      <c r="AJ590" s="11">
        <v>0</v>
      </c>
      <c r="AK590" s="11">
        <v>0</v>
      </c>
      <c r="AL590" s="11">
        <v>0</v>
      </c>
      <c r="AM590" s="11">
        <v>1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1</v>
      </c>
      <c r="AT590" s="11">
        <v>0</v>
      </c>
      <c r="AU590" s="11">
        <v>0</v>
      </c>
      <c r="AV590" s="11">
        <v>0</v>
      </c>
      <c r="AW590" s="11">
        <v>0</v>
      </c>
      <c r="AX590" s="11">
        <v>1</v>
      </c>
      <c r="AY590" s="11">
        <v>0</v>
      </c>
      <c r="AZ590" s="11">
        <v>0</v>
      </c>
    </row>
    <row r="591" spans="1:52" s="4" customFormat="1" ht="10.5">
      <c r="A591" s="9">
        <v>455</v>
      </c>
      <c r="B591" s="13" t="s">
        <v>564</v>
      </c>
      <c r="C591" s="12">
        <v>309</v>
      </c>
      <c r="D591" s="11">
        <v>1</v>
      </c>
      <c r="E591" s="11">
        <v>0</v>
      </c>
      <c r="F591" s="11">
        <v>1</v>
      </c>
      <c r="G591" s="11">
        <v>1</v>
      </c>
      <c r="H591" s="11">
        <v>2</v>
      </c>
      <c r="I591" s="11">
        <v>0</v>
      </c>
      <c r="J591" s="11">
        <v>0</v>
      </c>
      <c r="K591" s="11">
        <v>1</v>
      </c>
      <c r="L591" s="11">
        <v>0</v>
      </c>
      <c r="M591" s="11">
        <v>4</v>
      </c>
      <c r="N591" s="11">
        <v>1</v>
      </c>
      <c r="O591" s="11">
        <v>1</v>
      </c>
      <c r="P591" s="11">
        <v>0</v>
      </c>
      <c r="Q591" s="11">
        <v>1</v>
      </c>
      <c r="R591" s="11">
        <v>1</v>
      </c>
      <c r="S591" s="11">
        <v>0</v>
      </c>
      <c r="T591" s="11">
        <v>0</v>
      </c>
      <c r="U591" s="11">
        <v>1</v>
      </c>
      <c r="V591" s="11">
        <v>3</v>
      </c>
      <c r="W591" s="11">
        <v>0</v>
      </c>
      <c r="X591" s="11">
        <v>2</v>
      </c>
      <c r="Y591" s="11">
        <v>0</v>
      </c>
      <c r="Z591" s="11">
        <v>0</v>
      </c>
      <c r="AA591" s="11">
        <v>0</v>
      </c>
      <c r="AB591" s="11">
        <v>0</v>
      </c>
      <c r="AC591" s="11">
        <v>1</v>
      </c>
      <c r="AD591" s="11">
        <v>0</v>
      </c>
      <c r="AE591" s="11">
        <v>5</v>
      </c>
      <c r="AF591" s="11">
        <v>0</v>
      </c>
      <c r="AG591" s="11">
        <v>0</v>
      </c>
      <c r="AH591" s="11">
        <v>0</v>
      </c>
      <c r="AI591" s="11">
        <v>0</v>
      </c>
      <c r="AJ591" s="11">
        <v>1</v>
      </c>
      <c r="AK591" s="11">
        <v>0</v>
      </c>
      <c r="AL591" s="11">
        <v>0</v>
      </c>
      <c r="AM591" s="11">
        <v>1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1">
        <v>2</v>
      </c>
      <c r="AT591" s="11">
        <v>1</v>
      </c>
      <c r="AU591" s="11">
        <v>0</v>
      </c>
      <c r="AV591" s="11">
        <v>0</v>
      </c>
      <c r="AW591" s="11">
        <v>0</v>
      </c>
      <c r="AX591" s="11">
        <v>0</v>
      </c>
      <c r="AY591" s="11">
        <v>0</v>
      </c>
      <c r="AZ591" s="11">
        <v>0</v>
      </c>
    </row>
    <row r="592" spans="1:52" s="4" customFormat="1" ht="10.5">
      <c r="A592" s="9">
        <v>456</v>
      </c>
      <c r="B592" s="13" t="s">
        <v>565</v>
      </c>
      <c r="C592" s="12">
        <v>316</v>
      </c>
      <c r="D592" s="11">
        <v>1</v>
      </c>
      <c r="E592" s="11">
        <v>1</v>
      </c>
      <c r="F592" s="11">
        <v>3</v>
      </c>
      <c r="G592" s="11">
        <v>0</v>
      </c>
      <c r="H592" s="11">
        <v>0</v>
      </c>
      <c r="I592" s="11">
        <v>0</v>
      </c>
      <c r="J592" s="11">
        <v>1</v>
      </c>
      <c r="K592" s="11">
        <v>0</v>
      </c>
      <c r="L592" s="11">
        <v>4</v>
      </c>
      <c r="M592" s="11">
        <v>6</v>
      </c>
      <c r="N592" s="11">
        <v>0</v>
      </c>
      <c r="O592" s="11">
        <v>1</v>
      </c>
      <c r="P592" s="11">
        <v>0</v>
      </c>
      <c r="Q592" s="11">
        <v>7</v>
      </c>
      <c r="R592" s="11">
        <v>0</v>
      </c>
      <c r="S592" s="11">
        <v>1</v>
      </c>
      <c r="T592" s="11">
        <v>0</v>
      </c>
      <c r="U592" s="11">
        <v>2</v>
      </c>
      <c r="V592" s="11">
        <v>5</v>
      </c>
      <c r="W592" s="11">
        <v>0</v>
      </c>
      <c r="X592" s="11">
        <v>0</v>
      </c>
      <c r="Y592" s="11">
        <v>1</v>
      </c>
      <c r="Z592" s="11">
        <v>0</v>
      </c>
      <c r="AA592" s="11">
        <v>0</v>
      </c>
      <c r="AB592" s="11">
        <v>0</v>
      </c>
      <c r="AC592" s="11">
        <v>2</v>
      </c>
      <c r="AD592" s="11">
        <v>0</v>
      </c>
      <c r="AE592" s="11">
        <v>3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1</v>
      </c>
      <c r="AP592" s="11">
        <v>1</v>
      </c>
      <c r="AQ592" s="11">
        <v>0</v>
      </c>
      <c r="AR592" s="11">
        <v>0</v>
      </c>
      <c r="AS592" s="11">
        <v>5</v>
      </c>
      <c r="AT592" s="11">
        <v>2</v>
      </c>
      <c r="AU592" s="11">
        <v>0</v>
      </c>
      <c r="AV592" s="11">
        <v>0</v>
      </c>
      <c r="AW592" s="11">
        <v>3</v>
      </c>
      <c r="AX592" s="11">
        <v>2</v>
      </c>
      <c r="AY592" s="11">
        <v>1</v>
      </c>
      <c r="AZ592" s="11">
        <v>2</v>
      </c>
    </row>
    <row r="593" spans="1:52" s="4" customFormat="1" ht="10.5">
      <c r="A593" s="9">
        <v>457</v>
      </c>
      <c r="B593" s="13" t="s">
        <v>566</v>
      </c>
      <c r="C593" s="12">
        <v>333</v>
      </c>
      <c r="D593" s="11">
        <v>1</v>
      </c>
      <c r="E593" s="11">
        <v>0</v>
      </c>
      <c r="F593" s="11">
        <v>0</v>
      </c>
      <c r="G593" s="11">
        <v>2</v>
      </c>
      <c r="H593" s="11">
        <v>0</v>
      </c>
      <c r="I593" s="11">
        <v>0</v>
      </c>
      <c r="J593" s="11">
        <v>0</v>
      </c>
      <c r="K593" s="11">
        <v>1</v>
      </c>
      <c r="L593" s="11">
        <v>4</v>
      </c>
      <c r="M593" s="11">
        <v>4</v>
      </c>
      <c r="N593" s="11">
        <v>0</v>
      </c>
      <c r="O593" s="11">
        <v>0</v>
      </c>
      <c r="P593" s="11">
        <v>0</v>
      </c>
      <c r="Q593" s="11">
        <v>5</v>
      </c>
      <c r="R593" s="11">
        <v>1</v>
      </c>
      <c r="S593" s="11">
        <v>3</v>
      </c>
      <c r="T593" s="11">
        <v>0</v>
      </c>
      <c r="U593" s="11">
        <v>0</v>
      </c>
      <c r="V593" s="11">
        <v>3</v>
      </c>
      <c r="W593" s="11">
        <v>2</v>
      </c>
      <c r="X593" s="11">
        <v>0</v>
      </c>
      <c r="Y593" s="11">
        <v>0</v>
      </c>
      <c r="Z593" s="11">
        <v>0</v>
      </c>
      <c r="AA593" s="11">
        <v>0</v>
      </c>
      <c r="AB593" s="11">
        <v>1</v>
      </c>
      <c r="AC593" s="11">
        <v>1</v>
      </c>
      <c r="AD593" s="11">
        <v>0</v>
      </c>
      <c r="AE593" s="11">
        <v>2</v>
      </c>
      <c r="AF593" s="11">
        <v>1</v>
      </c>
      <c r="AG593" s="11">
        <v>1</v>
      </c>
      <c r="AH593" s="11">
        <v>0</v>
      </c>
      <c r="AI593" s="11">
        <v>1</v>
      </c>
      <c r="AJ593" s="11">
        <v>0</v>
      </c>
      <c r="AK593" s="11">
        <v>0</v>
      </c>
      <c r="AL593" s="11">
        <v>1</v>
      </c>
      <c r="AM593" s="11">
        <v>0</v>
      </c>
      <c r="AN593" s="11">
        <v>1</v>
      </c>
      <c r="AO593" s="11">
        <v>0</v>
      </c>
      <c r="AP593" s="11">
        <v>0</v>
      </c>
      <c r="AQ593" s="11">
        <v>0</v>
      </c>
      <c r="AR593" s="11">
        <v>0</v>
      </c>
      <c r="AS593" s="11">
        <v>3</v>
      </c>
      <c r="AT593" s="11">
        <v>0</v>
      </c>
      <c r="AU593" s="11">
        <v>1</v>
      </c>
      <c r="AV593" s="11">
        <v>0</v>
      </c>
      <c r="AW593" s="11">
        <v>0</v>
      </c>
      <c r="AX593" s="11">
        <v>1</v>
      </c>
      <c r="AY593" s="11">
        <v>0</v>
      </c>
      <c r="AZ593" s="11">
        <v>1</v>
      </c>
    </row>
    <row r="594" spans="1:52" s="4" customFormat="1" ht="10.5">
      <c r="A594" s="9">
        <v>458</v>
      </c>
      <c r="B594" s="13" t="s">
        <v>567</v>
      </c>
      <c r="C594" s="12">
        <v>317</v>
      </c>
      <c r="D594" s="11">
        <v>2</v>
      </c>
      <c r="E594" s="11">
        <v>1</v>
      </c>
      <c r="F594" s="11">
        <v>0</v>
      </c>
      <c r="G594" s="11">
        <v>0</v>
      </c>
      <c r="H594" s="11">
        <v>1</v>
      </c>
      <c r="I594" s="11">
        <v>1</v>
      </c>
      <c r="J594" s="11">
        <v>0</v>
      </c>
      <c r="K594" s="11">
        <v>1</v>
      </c>
      <c r="L594" s="11">
        <v>3</v>
      </c>
      <c r="M594" s="11">
        <v>6</v>
      </c>
      <c r="N594" s="11">
        <v>1</v>
      </c>
      <c r="O594" s="11">
        <v>0</v>
      </c>
      <c r="P594" s="11">
        <v>2</v>
      </c>
      <c r="Q594" s="11">
        <v>6</v>
      </c>
      <c r="R594" s="11">
        <v>1</v>
      </c>
      <c r="S594" s="11">
        <v>1</v>
      </c>
      <c r="T594" s="11">
        <v>1</v>
      </c>
      <c r="U594" s="11">
        <v>2</v>
      </c>
      <c r="V594" s="11">
        <v>3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  <c r="AD594" s="11">
        <v>0</v>
      </c>
      <c r="AE594" s="11">
        <v>1</v>
      </c>
      <c r="AF594" s="11">
        <v>0</v>
      </c>
      <c r="AG594" s="11">
        <v>0</v>
      </c>
      <c r="AH594" s="11">
        <v>0</v>
      </c>
      <c r="AI594" s="11">
        <v>1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0</v>
      </c>
      <c r="AP594" s="11">
        <v>0</v>
      </c>
      <c r="AQ594" s="11">
        <v>0</v>
      </c>
      <c r="AR594" s="11">
        <v>1</v>
      </c>
      <c r="AS594" s="11">
        <v>3</v>
      </c>
      <c r="AT594" s="11">
        <v>0</v>
      </c>
      <c r="AU594" s="11">
        <v>1</v>
      </c>
      <c r="AV594" s="11">
        <v>0</v>
      </c>
      <c r="AW594" s="11">
        <v>0</v>
      </c>
      <c r="AX594" s="11">
        <v>3</v>
      </c>
      <c r="AY594" s="11">
        <v>1</v>
      </c>
      <c r="AZ594" s="11">
        <v>2</v>
      </c>
    </row>
    <row r="595" spans="1:52" s="4" customFormat="1" ht="10.5">
      <c r="A595" s="9">
        <v>459</v>
      </c>
      <c r="B595" s="13" t="s">
        <v>568</v>
      </c>
      <c r="C595" s="12">
        <v>424</v>
      </c>
      <c r="D595" s="11">
        <v>1</v>
      </c>
      <c r="E595" s="11">
        <v>0</v>
      </c>
      <c r="F595" s="11">
        <v>0</v>
      </c>
      <c r="G595" s="11">
        <v>0</v>
      </c>
      <c r="H595" s="11">
        <v>3</v>
      </c>
      <c r="I595" s="11">
        <v>1</v>
      </c>
      <c r="J595" s="11">
        <v>1</v>
      </c>
      <c r="K595" s="11">
        <v>2</v>
      </c>
      <c r="L595" s="11">
        <v>5</v>
      </c>
      <c r="M595" s="11">
        <v>13</v>
      </c>
      <c r="N595" s="11">
        <v>0</v>
      </c>
      <c r="O595" s="11">
        <v>2</v>
      </c>
      <c r="P595" s="11">
        <v>0</v>
      </c>
      <c r="Q595" s="11">
        <v>10</v>
      </c>
      <c r="R595" s="11">
        <v>2</v>
      </c>
      <c r="S595" s="11">
        <v>0</v>
      </c>
      <c r="T595" s="11">
        <v>0</v>
      </c>
      <c r="U595" s="11">
        <v>0</v>
      </c>
      <c r="V595" s="11">
        <v>3</v>
      </c>
      <c r="W595" s="11">
        <v>1</v>
      </c>
      <c r="X595" s="11">
        <v>1</v>
      </c>
      <c r="Y595" s="11">
        <v>0</v>
      </c>
      <c r="Z595" s="11">
        <v>1</v>
      </c>
      <c r="AA595" s="11">
        <v>1</v>
      </c>
      <c r="AB595" s="11">
        <v>1</v>
      </c>
      <c r="AC595" s="11">
        <v>2</v>
      </c>
      <c r="AD595" s="11">
        <v>0</v>
      </c>
      <c r="AE595" s="11">
        <v>5</v>
      </c>
      <c r="AF595" s="11">
        <v>0</v>
      </c>
      <c r="AG595" s="11">
        <v>0</v>
      </c>
      <c r="AH595" s="11">
        <v>3</v>
      </c>
      <c r="AI595" s="11">
        <v>4</v>
      </c>
      <c r="AJ595" s="11">
        <v>1</v>
      </c>
      <c r="AK595" s="11">
        <v>1</v>
      </c>
      <c r="AL595" s="11">
        <v>0</v>
      </c>
      <c r="AM595" s="11">
        <v>0</v>
      </c>
      <c r="AN595" s="11">
        <v>0</v>
      </c>
      <c r="AO595" s="11">
        <v>0</v>
      </c>
      <c r="AP595" s="11">
        <v>1</v>
      </c>
      <c r="AQ595" s="11">
        <v>1</v>
      </c>
      <c r="AR595" s="11">
        <v>1</v>
      </c>
      <c r="AS595" s="11">
        <v>10</v>
      </c>
      <c r="AT595" s="11">
        <v>5</v>
      </c>
      <c r="AU595" s="11">
        <v>5</v>
      </c>
      <c r="AV595" s="11">
        <v>0</v>
      </c>
      <c r="AW595" s="11">
        <v>2</v>
      </c>
      <c r="AX595" s="11">
        <v>6</v>
      </c>
      <c r="AY595" s="11">
        <v>1</v>
      </c>
      <c r="AZ595" s="11">
        <v>2</v>
      </c>
    </row>
    <row r="596" spans="1:52" s="4" customFormat="1" ht="10.5">
      <c r="A596" s="9">
        <v>460</v>
      </c>
      <c r="B596" s="13" t="s">
        <v>569</v>
      </c>
      <c r="C596" s="12">
        <v>327</v>
      </c>
      <c r="D596" s="11">
        <v>1</v>
      </c>
      <c r="E596" s="11">
        <v>1</v>
      </c>
      <c r="F596" s="11">
        <v>1</v>
      </c>
      <c r="G596" s="11">
        <v>0</v>
      </c>
      <c r="H596" s="11">
        <v>0</v>
      </c>
      <c r="I596" s="11">
        <v>0</v>
      </c>
      <c r="J596" s="11">
        <v>0</v>
      </c>
      <c r="K596" s="11">
        <v>2</v>
      </c>
      <c r="L596" s="11">
        <v>1</v>
      </c>
      <c r="M596" s="11">
        <v>3</v>
      </c>
      <c r="N596" s="11">
        <v>0</v>
      </c>
      <c r="O596" s="11">
        <v>0</v>
      </c>
      <c r="P596" s="11">
        <v>0</v>
      </c>
      <c r="Q596" s="11">
        <v>2</v>
      </c>
      <c r="R596" s="11">
        <v>0</v>
      </c>
      <c r="S596" s="11">
        <v>0</v>
      </c>
      <c r="T596" s="11">
        <v>1</v>
      </c>
      <c r="U596" s="11">
        <v>2</v>
      </c>
      <c r="V596" s="11">
        <v>5</v>
      </c>
      <c r="W596" s="11">
        <v>1</v>
      </c>
      <c r="X596" s="11">
        <v>4</v>
      </c>
      <c r="Y596" s="11">
        <v>1</v>
      </c>
      <c r="Z596" s="11">
        <v>0</v>
      </c>
      <c r="AA596" s="11">
        <v>1</v>
      </c>
      <c r="AB596" s="11">
        <v>0</v>
      </c>
      <c r="AC596" s="11">
        <v>0</v>
      </c>
      <c r="AD596" s="11">
        <v>0</v>
      </c>
      <c r="AE596" s="11">
        <v>0</v>
      </c>
      <c r="AF596" s="11">
        <v>3</v>
      </c>
      <c r="AG596" s="11">
        <v>0</v>
      </c>
      <c r="AH596" s="11">
        <v>2</v>
      </c>
      <c r="AI596" s="11">
        <v>1</v>
      </c>
      <c r="AJ596" s="11">
        <v>2</v>
      </c>
      <c r="AK596" s="11">
        <v>0</v>
      </c>
      <c r="AL596" s="11">
        <v>0</v>
      </c>
      <c r="AM596" s="11">
        <v>0</v>
      </c>
      <c r="AN596" s="11">
        <v>1</v>
      </c>
      <c r="AO596" s="11">
        <v>0</v>
      </c>
      <c r="AP596" s="11">
        <v>0</v>
      </c>
      <c r="AQ596" s="11">
        <v>0</v>
      </c>
      <c r="AR596" s="11">
        <v>1</v>
      </c>
      <c r="AS596" s="11">
        <v>1</v>
      </c>
      <c r="AT596" s="11">
        <v>1</v>
      </c>
      <c r="AU596" s="11">
        <v>1</v>
      </c>
      <c r="AV596" s="11">
        <v>1</v>
      </c>
      <c r="AW596" s="11">
        <v>1</v>
      </c>
      <c r="AX596" s="11">
        <v>1</v>
      </c>
      <c r="AY596" s="11">
        <v>0</v>
      </c>
      <c r="AZ596" s="11">
        <v>2</v>
      </c>
    </row>
    <row r="597" spans="1:52" s="4" customFormat="1" ht="10.5">
      <c r="A597" s="9">
        <v>461</v>
      </c>
      <c r="B597" s="13" t="s">
        <v>570</v>
      </c>
      <c r="C597" s="12">
        <v>314</v>
      </c>
      <c r="D597" s="11">
        <v>1</v>
      </c>
      <c r="E597" s="11">
        <v>1</v>
      </c>
      <c r="F597" s="11">
        <v>1</v>
      </c>
      <c r="G597" s="11">
        <v>1</v>
      </c>
      <c r="H597" s="11">
        <v>0</v>
      </c>
      <c r="I597" s="11">
        <v>0</v>
      </c>
      <c r="J597" s="11">
        <v>1</v>
      </c>
      <c r="K597" s="11">
        <v>0</v>
      </c>
      <c r="L597" s="11">
        <v>3</v>
      </c>
      <c r="M597" s="11">
        <v>1</v>
      </c>
      <c r="N597" s="11">
        <v>0</v>
      </c>
      <c r="O597" s="11">
        <v>0</v>
      </c>
      <c r="P597" s="11">
        <v>0</v>
      </c>
      <c r="Q597" s="11">
        <v>5</v>
      </c>
      <c r="R597" s="11">
        <v>0</v>
      </c>
      <c r="S597" s="11">
        <v>0</v>
      </c>
      <c r="T597" s="11">
        <v>0</v>
      </c>
      <c r="U597" s="11">
        <v>0</v>
      </c>
      <c r="V597" s="11">
        <v>2</v>
      </c>
      <c r="W597" s="11">
        <v>0</v>
      </c>
      <c r="X597" s="11">
        <v>1</v>
      </c>
      <c r="Y597" s="11">
        <v>0</v>
      </c>
      <c r="Z597" s="11">
        <v>0</v>
      </c>
      <c r="AA597" s="11">
        <v>1</v>
      </c>
      <c r="AB597" s="11">
        <v>0</v>
      </c>
      <c r="AC597" s="11">
        <v>0</v>
      </c>
      <c r="AD597" s="11">
        <v>0</v>
      </c>
      <c r="AE597" s="11">
        <v>5</v>
      </c>
      <c r="AF597" s="11">
        <v>0</v>
      </c>
      <c r="AG597" s="11">
        <v>0</v>
      </c>
      <c r="AH597" s="11">
        <v>0</v>
      </c>
      <c r="AI597" s="11">
        <v>4</v>
      </c>
      <c r="AJ597" s="11">
        <v>0</v>
      </c>
      <c r="AK597" s="11">
        <v>0</v>
      </c>
      <c r="AL597" s="11">
        <v>1</v>
      </c>
      <c r="AM597" s="11">
        <v>0</v>
      </c>
      <c r="AN597" s="11">
        <v>4</v>
      </c>
      <c r="AO597" s="11">
        <v>1</v>
      </c>
      <c r="AP597" s="11">
        <v>0</v>
      </c>
      <c r="AQ597" s="11">
        <v>0</v>
      </c>
      <c r="AR597" s="11">
        <v>0</v>
      </c>
      <c r="AS597" s="11">
        <v>4</v>
      </c>
      <c r="AT597" s="11">
        <v>3</v>
      </c>
      <c r="AU597" s="11">
        <v>0</v>
      </c>
      <c r="AV597" s="11">
        <v>1</v>
      </c>
      <c r="AW597" s="11">
        <v>0</v>
      </c>
      <c r="AX597" s="11">
        <v>4</v>
      </c>
      <c r="AY597" s="11">
        <v>0</v>
      </c>
      <c r="AZ597" s="11">
        <v>2</v>
      </c>
    </row>
    <row r="598" spans="1:52" s="4" customFormat="1" ht="10.5">
      <c r="A598" s="9">
        <v>462</v>
      </c>
      <c r="B598" s="13" t="s">
        <v>571</v>
      </c>
      <c r="C598" s="12">
        <v>314</v>
      </c>
      <c r="D598" s="11">
        <v>0</v>
      </c>
      <c r="E598" s="11">
        <v>0</v>
      </c>
      <c r="F598" s="11">
        <v>1</v>
      </c>
      <c r="G598" s="11">
        <v>0</v>
      </c>
      <c r="H598" s="11">
        <v>1</v>
      </c>
      <c r="I598" s="11">
        <v>0</v>
      </c>
      <c r="J598" s="11">
        <v>0</v>
      </c>
      <c r="K598" s="11">
        <v>1</v>
      </c>
      <c r="L598" s="11">
        <v>3</v>
      </c>
      <c r="M598" s="11">
        <v>5</v>
      </c>
      <c r="N598" s="11">
        <v>0</v>
      </c>
      <c r="O598" s="11">
        <v>0</v>
      </c>
      <c r="P598" s="11">
        <v>1</v>
      </c>
      <c r="Q598" s="11">
        <v>3</v>
      </c>
      <c r="R598" s="11">
        <v>1</v>
      </c>
      <c r="S598" s="11">
        <v>0</v>
      </c>
      <c r="T598" s="11">
        <v>1</v>
      </c>
      <c r="U598" s="11">
        <v>1</v>
      </c>
      <c r="V598" s="11">
        <v>3</v>
      </c>
      <c r="W598" s="11">
        <v>0</v>
      </c>
      <c r="X598" s="11">
        <v>1</v>
      </c>
      <c r="Y598" s="11">
        <v>0</v>
      </c>
      <c r="Z598" s="11">
        <v>0</v>
      </c>
      <c r="AA598" s="11">
        <v>1</v>
      </c>
      <c r="AB598" s="11">
        <v>0</v>
      </c>
      <c r="AC598" s="11">
        <v>0</v>
      </c>
      <c r="AD598" s="11">
        <v>0</v>
      </c>
      <c r="AE598" s="11">
        <v>4</v>
      </c>
      <c r="AF598" s="11">
        <v>1</v>
      </c>
      <c r="AG598" s="11">
        <v>1</v>
      </c>
      <c r="AH598" s="11">
        <v>1</v>
      </c>
      <c r="AI598" s="11">
        <v>6</v>
      </c>
      <c r="AJ598" s="11">
        <v>1</v>
      </c>
      <c r="AK598" s="11">
        <v>0</v>
      </c>
      <c r="AL598" s="11">
        <v>0</v>
      </c>
      <c r="AM598" s="11">
        <v>0</v>
      </c>
      <c r="AN598" s="11">
        <v>2</v>
      </c>
      <c r="AO598" s="11">
        <v>1</v>
      </c>
      <c r="AP598" s="11">
        <v>1</v>
      </c>
      <c r="AQ598" s="11">
        <v>0</v>
      </c>
      <c r="AR598" s="11">
        <v>0</v>
      </c>
      <c r="AS598" s="11">
        <v>6</v>
      </c>
      <c r="AT598" s="11">
        <v>0</v>
      </c>
      <c r="AU598" s="11">
        <v>1</v>
      </c>
      <c r="AV598" s="11">
        <v>1</v>
      </c>
      <c r="AW598" s="11">
        <v>2</v>
      </c>
      <c r="AX598" s="11">
        <v>2</v>
      </c>
      <c r="AY598" s="11">
        <v>1</v>
      </c>
      <c r="AZ598" s="11">
        <v>2</v>
      </c>
    </row>
    <row r="599" spans="1:52" s="4" customFormat="1" ht="10.5">
      <c r="A599" s="9">
        <v>463</v>
      </c>
      <c r="B599" s="13" t="s">
        <v>572</v>
      </c>
      <c r="C599" s="12">
        <v>304</v>
      </c>
      <c r="D599" s="11">
        <v>1</v>
      </c>
      <c r="E599" s="11">
        <v>1</v>
      </c>
      <c r="F599" s="11">
        <v>2</v>
      </c>
      <c r="G599" s="11">
        <v>0</v>
      </c>
      <c r="H599" s="11">
        <v>0</v>
      </c>
      <c r="I599" s="11">
        <v>0</v>
      </c>
      <c r="J599" s="11">
        <v>1</v>
      </c>
      <c r="K599" s="11">
        <v>4</v>
      </c>
      <c r="L599" s="11">
        <v>1</v>
      </c>
      <c r="M599" s="11">
        <v>2</v>
      </c>
      <c r="N599" s="11">
        <v>0</v>
      </c>
      <c r="O599" s="11">
        <v>0</v>
      </c>
      <c r="P599" s="11">
        <v>1</v>
      </c>
      <c r="Q599" s="11">
        <v>7</v>
      </c>
      <c r="R599" s="11">
        <v>0</v>
      </c>
      <c r="S599" s="11">
        <v>0</v>
      </c>
      <c r="T599" s="11">
        <v>1</v>
      </c>
      <c r="U599" s="11">
        <v>1</v>
      </c>
      <c r="V599" s="11">
        <v>1</v>
      </c>
      <c r="W599" s="11">
        <v>0</v>
      </c>
      <c r="X599" s="11">
        <v>1</v>
      </c>
      <c r="Y599" s="11">
        <v>0</v>
      </c>
      <c r="Z599" s="11">
        <v>1</v>
      </c>
      <c r="AA599" s="11">
        <v>0</v>
      </c>
      <c r="AB599" s="11">
        <v>0</v>
      </c>
      <c r="AC599" s="11">
        <v>1</v>
      </c>
      <c r="AD599" s="11">
        <v>0</v>
      </c>
      <c r="AE599" s="11">
        <v>2</v>
      </c>
      <c r="AF599" s="11">
        <v>2</v>
      </c>
      <c r="AG599" s="11">
        <v>0</v>
      </c>
      <c r="AH599" s="11">
        <v>0</v>
      </c>
      <c r="AI599" s="11">
        <v>0</v>
      </c>
      <c r="AJ599" s="11">
        <v>2</v>
      </c>
      <c r="AK599" s="11">
        <v>0</v>
      </c>
      <c r="AL599" s="11">
        <v>0</v>
      </c>
      <c r="AM599" s="11">
        <v>1</v>
      </c>
      <c r="AN599" s="11">
        <v>1</v>
      </c>
      <c r="AO599" s="11">
        <v>2</v>
      </c>
      <c r="AP599" s="11">
        <v>1</v>
      </c>
      <c r="AQ599" s="11">
        <v>0</v>
      </c>
      <c r="AR599" s="11">
        <v>0</v>
      </c>
      <c r="AS599" s="11">
        <v>0</v>
      </c>
      <c r="AT599" s="11">
        <v>4</v>
      </c>
      <c r="AU599" s="11">
        <v>0</v>
      </c>
      <c r="AV599" s="11">
        <v>1</v>
      </c>
      <c r="AW599" s="11">
        <v>2</v>
      </c>
      <c r="AX599" s="11">
        <v>1</v>
      </c>
      <c r="AY599" s="11">
        <v>0</v>
      </c>
      <c r="AZ599" s="11">
        <v>2</v>
      </c>
    </row>
    <row r="600" spans="1:52" s="4" customFormat="1" ht="10.5">
      <c r="A600" s="9">
        <v>464</v>
      </c>
      <c r="B600" s="13" t="s">
        <v>573</v>
      </c>
      <c r="C600" s="12">
        <v>305</v>
      </c>
      <c r="D600" s="11">
        <v>1</v>
      </c>
      <c r="E600" s="11">
        <v>1</v>
      </c>
      <c r="F600" s="11">
        <v>2</v>
      </c>
      <c r="G600" s="11">
        <v>1</v>
      </c>
      <c r="H600" s="11">
        <v>2</v>
      </c>
      <c r="I600" s="11">
        <v>0</v>
      </c>
      <c r="J600" s="11">
        <v>0</v>
      </c>
      <c r="K600" s="11">
        <v>5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1</v>
      </c>
      <c r="U600" s="11">
        <v>0</v>
      </c>
      <c r="V600" s="11">
        <v>3</v>
      </c>
      <c r="W600" s="11">
        <v>1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  <c r="AD600" s="11">
        <v>2</v>
      </c>
      <c r="AE600" s="11">
        <v>0</v>
      </c>
      <c r="AF600" s="11">
        <v>1</v>
      </c>
      <c r="AG600" s="11">
        <v>0</v>
      </c>
      <c r="AH600" s="11">
        <v>0</v>
      </c>
      <c r="AI600" s="11">
        <v>1</v>
      </c>
      <c r="AJ600" s="11">
        <v>0</v>
      </c>
      <c r="AK600" s="11">
        <v>0</v>
      </c>
      <c r="AL600" s="11">
        <v>0</v>
      </c>
      <c r="AM600" s="11">
        <v>0</v>
      </c>
      <c r="AN600" s="11">
        <v>3</v>
      </c>
      <c r="AO600" s="11">
        <v>0</v>
      </c>
      <c r="AP600" s="11">
        <v>0</v>
      </c>
      <c r="AQ600" s="11">
        <v>1</v>
      </c>
      <c r="AR600" s="11">
        <v>0</v>
      </c>
      <c r="AS600" s="11">
        <v>0</v>
      </c>
      <c r="AT600" s="11">
        <v>1</v>
      </c>
      <c r="AU600" s="11">
        <v>0</v>
      </c>
      <c r="AV600" s="11">
        <v>4</v>
      </c>
      <c r="AW600" s="11">
        <v>0</v>
      </c>
      <c r="AX600" s="11">
        <v>2</v>
      </c>
      <c r="AY600" s="11">
        <v>1</v>
      </c>
      <c r="AZ600" s="11">
        <v>0</v>
      </c>
    </row>
    <row r="601" spans="1:52" s="4" customFormat="1" ht="10.5">
      <c r="A601" s="9">
        <v>465</v>
      </c>
      <c r="B601" s="13" t="s">
        <v>574</v>
      </c>
      <c r="C601" s="12">
        <v>331</v>
      </c>
      <c r="D601" s="11">
        <v>2</v>
      </c>
      <c r="E601" s="11">
        <v>0</v>
      </c>
      <c r="F601" s="11">
        <v>1</v>
      </c>
      <c r="G601" s="11">
        <v>0</v>
      </c>
      <c r="H601" s="11">
        <v>1</v>
      </c>
      <c r="I601" s="11">
        <v>0</v>
      </c>
      <c r="J601" s="11">
        <v>0</v>
      </c>
      <c r="K601" s="11">
        <v>0</v>
      </c>
      <c r="L601" s="11">
        <v>3</v>
      </c>
      <c r="M601" s="11">
        <v>2</v>
      </c>
      <c r="N601" s="11">
        <v>0</v>
      </c>
      <c r="O601" s="11">
        <v>0</v>
      </c>
      <c r="P601" s="11">
        <v>0</v>
      </c>
      <c r="Q601" s="11">
        <v>7</v>
      </c>
      <c r="R601" s="11">
        <v>0</v>
      </c>
      <c r="S601" s="11">
        <v>0</v>
      </c>
      <c r="T601" s="11">
        <v>0</v>
      </c>
      <c r="U601" s="11">
        <v>0</v>
      </c>
      <c r="V601" s="11">
        <v>4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2</v>
      </c>
      <c r="AG601" s="11">
        <v>1</v>
      </c>
      <c r="AH601" s="11">
        <v>1</v>
      </c>
      <c r="AI601" s="11">
        <v>1</v>
      </c>
      <c r="AJ601" s="11">
        <v>1</v>
      </c>
      <c r="AK601" s="11">
        <v>0</v>
      </c>
      <c r="AL601" s="11">
        <v>0</v>
      </c>
      <c r="AM601" s="11">
        <v>0</v>
      </c>
      <c r="AN601" s="11">
        <v>0</v>
      </c>
      <c r="AO601" s="11">
        <v>1</v>
      </c>
      <c r="AP601" s="11">
        <v>0</v>
      </c>
      <c r="AQ601" s="11">
        <v>0</v>
      </c>
      <c r="AR601" s="11">
        <v>0</v>
      </c>
      <c r="AS601" s="11">
        <v>4</v>
      </c>
      <c r="AT601" s="11">
        <v>1</v>
      </c>
      <c r="AU601" s="11">
        <v>1</v>
      </c>
      <c r="AV601" s="11">
        <v>0</v>
      </c>
      <c r="AW601" s="11">
        <v>1</v>
      </c>
      <c r="AX601" s="11">
        <v>2</v>
      </c>
      <c r="AY601" s="11">
        <v>0</v>
      </c>
      <c r="AZ601" s="11">
        <v>0</v>
      </c>
    </row>
    <row r="602" spans="1:52" s="4" customFormat="1" ht="10.5">
      <c r="A602" s="9">
        <v>466</v>
      </c>
      <c r="B602" s="13" t="s">
        <v>575</v>
      </c>
      <c r="C602" s="12">
        <v>294</v>
      </c>
      <c r="D602" s="11">
        <v>0</v>
      </c>
      <c r="E602" s="11">
        <v>1</v>
      </c>
      <c r="F602" s="11">
        <v>1</v>
      </c>
      <c r="G602" s="11">
        <v>0</v>
      </c>
      <c r="H602" s="11">
        <v>0</v>
      </c>
      <c r="I602" s="11">
        <v>0</v>
      </c>
      <c r="J602" s="11">
        <v>0</v>
      </c>
      <c r="K602" s="11">
        <v>1</v>
      </c>
      <c r="L602" s="11">
        <v>3</v>
      </c>
      <c r="M602" s="11">
        <v>2</v>
      </c>
      <c r="N602" s="11">
        <v>0</v>
      </c>
      <c r="O602" s="11">
        <v>0</v>
      </c>
      <c r="P602" s="11">
        <v>1</v>
      </c>
      <c r="Q602" s="11">
        <v>3</v>
      </c>
      <c r="R602" s="11">
        <v>0</v>
      </c>
      <c r="S602" s="11">
        <v>2</v>
      </c>
      <c r="T602" s="11">
        <v>0</v>
      </c>
      <c r="U602" s="11">
        <v>1</v>
      </c>
      <c r="V602" s="11">
        <v>1</v>
      </c>
      <c r="W602" s="11">
        <v>0</v>
      </c>
      <c r="X602" s="11">
        <v>0</v>
      </c>
      <c r="Y602" s="11">
        <v>0</v>
      </c>
      <c r="Z602" s="11">
        <v>1</v>
      </c>
      <c r="AA602" s="11">
        <v>1</v>
      </c>
      <c r="AB602" s="11">
        <v>0</v>
      </c>
      <c r="AC602" s="11">
        <v>0</v>
      </c>
      <c r="AD602" s="11">
        <v>2</v>
      </c>
      <c r="AE602" s="11">
        <v>1</v>
      </c>
      <c r="AF602" s="11">
        <v>4</v>
      </c>
      <c r="AG602" s="11">
        <v>0</v>
      </c>
      <c r="AH602" s="11">
        <v>1</v>
      </c>
      <c r="AI602" s="11">
        <v>2</v>
      </c>
      <c r="AJ602" s="11">
        <v>1</v>
      </c>
      <c r="AK602" s="11">
        <v>0</v>
      </c>
      <c r="AL602" s="11">
        <v>0</v>
      </c>
      <c r="AM602" s="11">
        <v>0</v>
      </c>
      <c r="AN602" s="11">
        <v>1</v>
      </c>
      <c r="AO602" s="11">
        <v>0</v>
      </c>
      <c r="AP602" s="11">
        <v>1</v>
      </c>
      <c r="AQ602" s="11">
        <v>0</v>
      </c>
      <c r="AR602" s="11">
        <v>0</v>
      </c>
      <c r="AS602" s="11">
        <v>1</v>
      </c>
      <c r="AT602" s="11">
        <v>1</v>
      </c>
      <c r="AU602" s="11">
        <v>1</v>
      </c>
      <c r="AV602" s="11">
        <v>1</v>
      </c>
      <c r="AW602" s="11">
        <v>1</v>
      </c>
      <c r="AX602" s="11">
        <v>1</v>
      </c>
      <c r="AY602" s="11">
        <v>0</v>
      </c>
      <c r="AZ602" s="11">
        <v>0</v>
      </c>
    </row>
    <row r="603" spans="1:52" s="4" customFormat="1" ht="10.5">
      <c r="A603" s="9">
        <v>467</v>
      </c>
      <c r="B603" s="13" t="s">
        <v>576</v>
      </c>
      <c r="C603" s="12">
        <v>307</v>
      </c>
      <c r="D603" s="11">
        <v>1</v>
      </c>
      <c r="E603" s="11">
        <v>0</v>
      </c>
      <c r="F603" s="11">
        <v>1</v>
      </c>
      <c r="G603" s="11">
        <v>0</v>
      </c>
      <c r="H603" s="11">
        <v>0</v>
      </c>
      <c r="I603" s="11">
        <v>1</v>
      </c>
      <c r="J603" s="11">
        <v>0</v>
      </c>
      <c r="K603" s="11">
        <v>0</v>
      </c>
      <c r="L603" s="11">
        <v>5</v>
      </c>
      <c r="M603" s="11">
        <v>0</v>
      </c>
      <c r="N603" s="11">
        <v>1</v>
      </c>
      <c r="O603" s="11">
        <v>3</v>
      </c>
      <c r="P603" s="11">
        <v>0</v>
      </c>
      <c r="Q603" s="11">
        <v>5</v>
      </c>
      <c r="R603" s="11">
        <v>1</v>
      </c>
      <c r="S603" s="11">
        <v>0</v>
      </c>
      <c r="T603" s="11">
        <v>0</v>
      </c>
      <c r="U603" s="11">
        <v>0</v>
      </c>
      <c r="V603" s="11">
        <v>4</v>
      </c>
      <c r="W603" s="11">
        <v>1</v>
      </c>
      <c r="X603" s="11">
        <v>0</v>
      </c>
      <c r="Y603" s="11">
        <v>1</v>
      </c>
      <c r="Z603" s="11">
        <v>1</v>
      </c>
      <c r="AA603" s="11">
        <v>0</v>
      </c>
      <c r="AB603" s="11">
        <v>0</v>
      </c>
      <c r="AC603" s="11">
        <v>0</v>
      </c>
      <c r="AD603" s="11">
        <v>2</v>
      </c>
      <c r="AE603" s="11">
        <v>1</v>
      </c>
      <c r="AF603" s="11">
        <v>0</v>
      </c>
      <c r="AG603" s="11">
        <v>0</v>
      </c>
      <c r="AH603" s="11">
        <v>2</v>
      </c>
      <c r="AI603" s="11">
        <v>1</v>
      </c>
      <c r="AJ603" s="11">
        <v>2</v>
      </c>
      <c r="AK603" s="11">
        <v>3</v>
      </c>
      <c r="AL603" s="11">
        <v>0</v>
      </c>
      <c r="AM603" s="11">
        <v>0</v>
      </c>
      <c r="AN603" s="11">
        <v>0</v>
      </c>
      <c r="AO603" s="11">
        <v>2</v>
      </c>
      <c r="AP603" s="11">
        <v>0</v>
      </c>
      <c r="AQ603" s="11">
        <v>0</v>
      </c>
      <c r="AR603" s="11">
        <v>0</v>
      </c>
      <c r="AS603" s="11">
        <v>1</v>
      </c>
      <c r="AT603" s="11">
        <v>0</v>
      </c>
      <c r="AU603" s="11">
        <v>0</v>
      </c>
      <c r="AV603" s="11">
        <v>0</v>
      </c>
      <c r="AW603" s="11">
        <v>3</v>
      </c>
      <c r="AX603" s="11">
        <v>4</v>
      </c>
      <c r="AY603" s="11">
        <v>0</v>
      </c>
      <c r="AZ603" s="11">
        <v>0</v>
      </c>
    </row>
    <row r="604" spans="1:52" s="4" customFormat="1" ht="10.5">
      <c r="A604" s="9">
        <v>468</v>
      </c>
      <c r="B604" s="13" t="s">
        <v>577</v>
      </c>
      <c r="C604" s="12">
        <v>300</v>
      </c>
      <c r="D604" s="11">
        <v>0</v>
      </c>
      <c r="E604" s="11">
        <v>0</v>
      </c>
      <c r="F604" s="11">
        <v>0</v>
      </c>
      <c r="G604" s="11">
        <v>1</v>
      </c>
      <c r="H604" s="11">
        <v>1</v>
      </c>
      <c r="I604" s="11">
        <v>0</v>
      </c>
      <c r="J604" s="11">
        <v>1</v>
      </c>
      <c r="K604" s="11">
        <v>1</v>
      </c>
      <c r="L604" s="11">
        <v>1</v>
      </c>
      <c r="M604" s="11">
        <v>4</v>
      </c>
      <c r="N604" s="11">
        <v>0</v>
      </c>
      <c r="O604" s="11">
        <v>1</v>
      </c>
      <c r="P604" s="11">
        <v>0</v>
      </c>
      <c r="Q604" s="11">
        <v>4</v>
      </c>
      <c r="R604" s="11">
        <v>1</v>
      </c>
      <c r="S604" s="11">
        <v>10</v>
      </c>
      <c r="T604" s="11">
        <v>0</v>
      </c>
      <c r="U604" s="11">
        <v>1</v>
      </c>
      <c r="V604" s="11">
        <v>3</v>
      </c>
      <c r="W604" s="11">
        <v>0</v>
      </c>
      <c r="X604" s="11">
        <v>1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  <c r="AD604" s="11">
        <v>1</v>
      </c>
      <c r="AE604" s="11">
        <v>1</v>
      </c>
      <c r="AF604" s="11">
        <v>1</v>
      </c>
      <c r="AG604" s="11">
        <v>1</v>
      </c>
      <c r="AH604" s="11">
        <v>0</v>
      </c>
      <c r="AI604" s="11">
        <v>0</v>
      </c>
      <c r="AJ604" s="11">
        <v>0</v>
      </c>
      <c r="AK604" s="11">
        <v>0</v>
      </c>
      <c r="AL604" s="11">
        <v>0</v>
      </c>
      <c r="AM604" s="11">
        <v>0</v>
      </c>
      <c r="AN604" s="11">
        <v>2</v>
      </c>
      <c r="AO604" s="11">
        <v>2</v>
      </c>
      <c r="AP604" s="11">
        <v>0</v>
      </c>
      <c r="AQ604" s="11">
        <v>0</v>
      </c>
      <c r="AR604" s="11">
        <v>0</v>
      </c>
      <c r="AS604" s="11">
        <v>3</v>
      </c>
      <c r="AT604" s="11">
        <v>2</v>
      </c>
      <c r="AU604" s="11">
        <v>0</v>
      </c>
      <c r="AV604" s="11">
        <v>0</v>
      </c>
      <c r="AW604" s="11">
        <v>2</v>
      </c>
      <c r="AX604" s="11">
        <v>0</v>
      </c>
      <c r="AY604" s="11">
        <v>0</v>
      </c>
      <c r="AZ604" s="11">
        <v>0</v>
      </c>
    </row>
    <row r="605" spans="1:52" s="4" customFormat="1" ht="10.5">
      <c r="A605" s="9">
        <v>469</v>
      </c>
      <c r="B605" s="13" t="s">
        <v>578</v>
      </c>
      <c r="C605" s="12">
        <v>315</v>
      </c>
      <c r="D605" s="11">
        <v>0</v>
      </c>
      <c r="E605" s="11">
        <v>1</v>
      </c>
      <c r="F605" s="11">
        <v>1</v>
      </c>
      <c r="G605" s="11">
        <v>1</v>
      </c>
      <c r="H605" s="11">
        <v>0</v>
      </c>
      <c r="I605" s="11">
        <v>2</v>
      </c>
      <c r="J605" s="11">
        <v>0</v>
      </c>
      <c r="K605" s="11">
        <v>2</v>
      </c>
      <c r="L605" s="11">
        <v>1</v>
      </c>
      <c r="M605" s="11">
        <v>5</v>
      </c>
      <c r="N605" s="11">
        <v>0</v>
      </c>
      <c r="O605" s="11">
        <v>0</v>
      </c>
      <c r="P605" s="11">
        <v>0</v>
      </c>
      <c r="Q605" s="11">
        <v>10</v>
      </c>
      <c r="R605" s="11">
        <v>1</v>
      </c>
      <c r="S605" s="11">
        <v>0</v>
      </c>
      <c r="T605" s="11">
        <v>0</v>
      </c>
      <c r="U605" s="11">
        <v>0</v>
      </c>
      <c r="V605" s="11">
        <v>7</v>
      </c>
      <c r="W605" s="11">
        <v>1</v>
      </c>
      <c r="X605" s="11">
        <v>1</v>
      </c>
      <c r="Y605" s="11">
        <v>0</v>
      </c>
      <c r="Z605" s="11">
        <v>0</v>
      </c>
      <c r="AA605" s="11">
        <v>1</v>
      </c>
      <c r="AB605" s="11">
        <v>0</v>
      </c>
      <c r="AC605" s="11">
        <v>0</v>
      </c>
      <c r="AD605" s="11">
        <v>0</v>
      </c>
      <c r="AE605" s="11">
        <v>4</v>
      </c>
      <c r="AF605" s="11">
        <v>0</v>
      </c>
      <c r="AG605" s="11">
        <v>1</v>
      </c>
      <c r="AH605" s="11">
        <v>0</v>
      </c>
      <c r="AI605" s="11">
        <v>3</v>
      </c>
      <c r="AJ605" s="11">
        <v>0</v>
      </c>
      <c r="AK605" s="11">
        <v>0</v>
      </c>
      <c r="AL605" s="11">
        <v>1</v>
      </c>
      <c r="AM605" s="11">
        <v>1</v>
      </c>
      <c r="AN605" s="11">
        <v>1</v>
      </c>
      <c r="AO605" s="11">
        <v>1</v>
      </c>
      <c r="AP605" s="11">
        <v>0</v>
      </c>
      <c r="AQ605" s="11">
        <v>0</v>
      </c>
      <c r="AR605" s="11">
        <v>0</v>
      </c>
      <c r="AS605" s="11">
        <v>3</v>
      </c>
      <c r="AT605" s="11">
        <v>2</v>
      </c>
      <c r="AU605" s="11">
        <v>2</v>
      </c>
      <c r="AV605" s="11">
        <v>1</v>
      </c>
      <c r="AW605" s="11">
        <v>0</v>
      </c>
      <c r="AX605" s="11">
        <v>3</v>
      </c>
      <c r="AY605" s="11">
        <v>1</v>
      </c>
      <c r="AZ605" s="11">
        <v>4</v>
      </c>
    </row>
    <row r="606" spans="1:52" s="4" customFormat="1" ht="10.5">
      <c r="A606" s="9">
        <v>470</v>
      </c>
      <c r="B606" s="13" t="s">
        <v>579</v>
      </c>
      <c r="C606" s="12">
        <v>291</v>
      </c>
      <c r="D606" s="11">
        <v>2</v>
      </c>
      <c r="E606" s="11">
        <v>1</v>
      </c>
      <c r="F606" s="11">
        <v>1</v>
      </c>
      <c r="G606" s="11">
        <v>0</v>
      </c>
      <c r="H606" s="11">
        <v>0</v>
      </c>
      <c r="I606" s="11">
        <v>0</v>
      </c>
      <c r="J606" s="11">
        <v>1</v>
      </c>
      <c r="K606" s="11">
        <v>1</v>
      </c>
      <c r="L606" s="11">
        <v>1</v>
      </c>
      <c r="M606" s="11">
        <v>1</v>
      </c>
      <c r="N606" s="11">
        <v>0</v>
      </c>
      <c r="O606" s="11">
        <v>1</v>
      </c>
      <c r="P606" s="11">
        <v>2</v>
      </c>
      <c r="Q606" s="11">
        <v>3</v>
      </c>
      <c r="R606" s="11">
        <v>0</v>
      </c>
      <c r="S606" s="11">
        <v>2</v>
      </c>
      <c r="T606" s="11">
        <v>0</v>
      </c>
      <c r="U606" s="11">
        <v>3</v>
      </c>
      <c r="V606" s="11">
        <v>5</v>
      </c>
      <c r="W606" s="11">
        <v>0</v>
      </c>
      <c r="X606" s="11">
        <v>1</v>
      </c>
      <c r="Y606" s="11">
        <v>0</v>
      </c>
      <c r="Z606" s="11">
        <v>0</v>
      </c>
      <c r="AA606" s="11">
        <v>1</v>
      </c>
      <c r="AB606" s="11">
        <v>1</v>
      </c>
      <c r="AC606" s="11">
        <v>1</v>
      </c>
      <c r="AD606" s="11">
        <v>1</v>
      </c>
      <c r="AE606" s="11">
        <v>3</v>
      </c>
      <c r="AF606" s="11">
        <v>2</v>
      </c>
      <c r="AG606" s="11">
        <v>0</v>
      </c>
      <c r="AH606" s="11">
        <v>0</v>
      </c>
      <c r="AI606" s="11">
        <v>1</v>
      </c>
      <c r="AJ606" s="11">
        <v>2</v>
      </c>
      <c r="AK606" s="11">
        <v>0</v>
      </c>
      <c r="AL606" s="11">
        <v>0</v>
      </c>
      <c r="AM606" s="11">
        <v>0</v>
      </c>
      <c r="AN606" s="11">
        <v>1</v>
      </c>
      <c r="AO606" s="11">
        <v>0</v>
      </c>
      <c r="AP606" s="11">
        <v>0</v>
      </c>
      <c r="AQ606" s="11">
        <v>0</v>
      </c>
      <c r="AR606" s="11">
        <v>0</v>
      </c>
      <c r="AS606" s="11">
        <v>1</v>
      </c>
      <c r="AT606" s="11">
        <v>0</v>
      </c>
      <c r="AU606" s="11">
        <v>0</v>
      </c>
      <c r="AV606" s="11">
        <v>1</v>
      </c>
      <c r="AW606" s="11">
        <v>0</v>
      </c>
      <c r="AX606" s="11">
        <v>0</v>
      </c>
      <c r="AY606" s="11">
        <v>0</v>
      </c>
      <c r="AZ606" s="11">
        <v>1</v>
      </c>
    </row>
    <row r="607" spans="1:52" s="4" customFormat="1" ht="10.5">
      <c r="A607" s="9">
        <v>471</v>
      </c>
      <c r="B607" s="13" t="s">
        <v>580</v>
      </c>
      <c r="C607" s="12">
        <v>319</v>
      </c>
      <c r="D607" s="11">
        <v>1</v>
      </c>
      <c r="E607" s="11">
        <v>2</v>
      </c>
      <c r="F607" s="11">
        <v>2</v>
      </c>
      <c r="G607" s="11">
        <v>0</v>
      </c>
      <c r="H607" s="11">
        <v>0</v>
      </c>
      <c r="I607" s="11">
        <v>1</v>
      </c>
      <c r="J607" s="11">
        <v>0</v>
      </c>
      <c r="K607" s="11">
        <v>3</v>
      </c>
      <c r="L607" s="11">
        <v>1</v>
      </c>
      <c r="M607" s="11">
        <v>5</v>
      </c>
      <c r="N607" s="11">
        <v>1</v>
      </c>
      <c r="O607" s="11">
        <v>0</v>
      </c>
      <c r="P607" s="11">
        <v>1</v>
      </c>
      <c r="Q607" s="11">
        <v>3</v>
      </c>
      <c r="R607" s="11">
        <v>0</v>
      </c>
      <c r="S607" s="11">
        <v>0</v>
      </c>
      <c r="T607" s="11">
        <v>0</v>
      </c>
      <c r="U607" s="11">
        <v>2</v>
      </c>
      <c r="V607" s="11">
        <v>1</v>
      </c>
      <c r="W607" s="11">
        <v>0</v>
      </c>
      <c r="X607" s="11">
        <v>2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0</v>
      </c>
      <c r="AJ607" s="11">
        <v>1</v>
      </c>
      <c r="AK607" s="11">
        <v>0</v>
      </c>
      <c r="AL607" s="11">
        <v>0</v>
      </c>
      <c r="AM607" s="11">
        <v>0</v>
      </c>
      <c r="AN607" s="11">
        <v>0</v>
      </c>
      <c r="AO607" s="11">
        <v>2</v>
      </c>
      <c r="AP607" s="11">
        <v>1</v>
      </c>
      <c r="AQ607" s="11">
        <v>0</v>
      </c>
      <c r="AR607" s="11">
        <v>0</v>
      </c>
      <c r="AS607" s="11">
        <v>0</v>
      </c>
      <c r="AT607" s="11">
        <v>1</v>
      </c>
      <c r="AU607" s="11">
        <v>0</v>
      </c>
      <c r="AV607" s="11">
        <v>3</v>
      </c>
      <c r="AW607" s="11">
        <v>2</v>
      </c>
      <c r="AX607" s="11">
        <v>2</v>
      </c>
      <c r="AY607" s="11">
        <v>1</v>
      </c>
      <c r="AZ607" s="11">
        <v>0</v>
      </c>
    </row>
    <row r="608" spans="1:52" s="4" customFormat="1" ht="10.5">
      <c r="A608" s="9">
        <v>472</v>
      </c>
      <c r="B608" s="13" t="s">
        <v>581</v>
      </c>
      <c r="C608" s="12">
        <v>309</v>
      </c>
      <c r="D608" s="11">
        <v>0</v>
      </c>
      <c r="E608" s="11">
        <v>1</v>
      </c>
      <c r="F608" s="11">
        <v>0</v>
      </c>
      <c r="G608" s="11">
        <v>0</v>
      </c>
      <c r="H608" s="11">
        <v>2</v>
      </c>
      <c r="I608" s="11">
        <v>0</v>
      </c>
      <c r="J608" s="11">
        <v>0</v>
      </c>
      <c r="K608" s="11">
        <v>2</v>
      </c>
      <c r="L608" s="11">
        <v>1</v>
      </c>
      <c r="M608" s="11">
        <v>2</v>
      </c>
      <c r="N608" s="11">
        <v>0</v>
      </c>
      <c r="O608" s="11">
        <v>0</v>
      </c>
      <c r="P608" s="11">
        <v>0</v>
      </c>
      <c r="Q608" s="11">
        <v>5</v>
      </c>
      <c r="R608" s="11">
        <v>1</v>
      </c>
      <c r="S608" s="11">
        <v>1</v>
      </c>
      <c r="T608" s="11">
        <v>0</v>
      </c>
      <c r="U608" s="11">
        <v>1</v>
      </c>
      <c r="V608" s="11">
        <v>0</v>
      </c>
      <c r="W608" s="11">
        <v>1</v>
      </c>
      <c r="X608" s="11">
        <v>1</v>
      </c>
      <c r="Y608" s="11">
        <v>0</v>
      </c>
      <c r="Z608" s="11">
        <v>0</v>
      </c>
      <c r="AA608" s="11">
        <v>0</v>
      </c>
      <c r="AB608" s="11">
        <v>0</v>
      </c>
      <c r="AC608" s="11">
        <v>1</v>
      </c>
      <c r="AD608" s="11">
        <v>1</v>
      </c>
      <c r="AE608" s="11">
        <v>4</v>
      </c>
      <c r="AF608" s="11">
        <v>0</v>
      </c>
      <c r="AG608" s="11">
        <v>1</v>
      </c>
      <c r="AH608" s="11">
        <v>1</v>
      </c>
      <c r="AI608" s="11">
        <v>2</v>
      </c>
      <c r="AJ608" s="11">
        <v>0</v>
      </c>
      <c r="AK608" s="11">
        <v>2</v>
      </c>
      <c r="AL608" s="11">
        <v>1</v>
      </c>
      <c r="AM608" s="11">
        <v>1</v>
      </c>
      <c r="AN608" s="11">
        <v>1</v>
      </c>
      <c r="AO608" s="11">
        <v>1</v>
      </c>
      <c r="AP608" s="11">
        <v>0</v>
      </c>
      <c r="AQ608" s="11">
        <v>0</v>
      </c>
      <c r="AR608" s="11">
        <v>0</v>
      </c>
      <c r="AS608" s="11">
        <v>6</v>
      </c>
      <c r="AT608" s="11">
        <v>2</v>
      </c>
      <c r="AU608" s="11">
        <v>1</v>
      </c>
      <c r="AV608" s="11">
        <v>0</v>
      </c>
      <c r="AW608" s="11">
        <v>0</v>
      </c>
      <c r="AX608" s="11">
        <v>0</v>
      </c>
      <c r="AY608" s="11">
        <v>2</v>
      </c>
      <c r="AZ608" s="11">
        <v>0</v>
      </c>
    </row>
    <row r="609" spans="1:52" s="4" customFormat="1" ht="10.5">
      <c r="A609" s="9">
        <v>473</v>
      </c>
      <c r="B609" s="13" t="s">
        <v>582</v>
      </c>
      <c r="C609" s="12">
        <v>303</v>
      </c>
      <c r="D609" s="11">
        <v>2</v>
      </c>
      <c r="E609" s="11">
        <v>3</v>
      </c>
      <c r="F609" s="11">
        <v>3</v>
      </c>
      <c r="G609" s="11">
        <v>1</v>
      </c>
      <c r="H609" s="11">
        <v>0</v>
      </c>
      <c r="I609" s="11">
        <v>0</v>
      </c>
      <c r="J609" s="11">
        <v>0</v>
      </c>
      <c r="K609" s="11">
        <v>1</v>
      </c>
      <c r="L609" s="11">
        <v>5</v>
      </c>
      <c r="M609" s="11">
        <v>3</v>
      </c>
      <c r="N609" s="11">
        <v>0</v>
      </c>
      <c r="O609" s="11">
        <v>0</v>
      </c>
      <c r="P609" s="11">
        <v>0</v>
      </c>
      <c r="Q609" s="11">
        <v>5</v>
      </c>
      <c r="R609" s="11">
        <v>0</v>
      </c>
      <c r="S609" s="11">
        <v>0</v>
      </c>
      <c r="T609" s="11">
        <v>0</v>
      </c>
      <c r="U609" s="11">
        <v>1</v>
      </c>
      <c r="V609" s="11">
        <v>2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1</v>
      </c>
      <c r="AC609" s="11">
        <v>1</v>
      </c>
      <c r="AD609" s="11">
        <v>0</v>
      </c>
      <c r="AE609" s="11">
        <v>0</v>
      </c>
      <c r="AF609" s="11">
        <v>0</v>
      </c>
      <c r="AG609" s="11">
        <v>1</v>
      </c>
      <c r="AH609" s="11">
        <v>0</v>
      </c>
      <c r="AI609" s="11">
        <v>1</v>
      </c>
      <c r="AJ609" s="11">
        <v>0</v>
      </c>
      <c r="AK609" s="11">
        <v>1</v>
      </c>
      <c r="AL609" s="11">
        <v>0</v>
      </c>
      <c r="AM609" s="11">
        <v>0</v>
      </c>
      <c r="AN609" s="11">
        <v>0</v>
      </c>
      <c r="AO609" s="11">
        <v>0</v>
      </c>
      <c r="AP609" s="11">
        <v>0</v>
      </c>
      <c r="AQ609" s="11">
        <v>0</v>
      </c>
      <c r="AR609" s="11">
        <v>0</v>
      </c>
      <c r="AS609" s="11">
        <v>2</v>
      </c>
      <c r="AT609" s="11">
        <v>4</v>
      </c>
      <c r="AU609" s="11">
        <v>0</v>
      </c>
      <c r="AV609" s="11">
        <v>0</v>
      </c>
      <c r="AW609" s="11">
        <v>2</v>
      </c>
      <c r="AX609" s="11">
        <v>2</v>
      </c>
      <c r="AY609" s="11">
        <v>1</v>
      </c>
      <c r="AZ609" s="11">
        <v>2</v>
      </c>
    </row>
    <row r="610" spans="1:52" s="4" customFormat="1" ht="10.5">
      <c r="A610" s="9">
        <v>474</v>
      </c>
      <c r="B610" s="13" t="s">
        <v>583</v>
      </c>
      <c r="C610" s="12">
        <v>301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1</v>
      </c>
      <c r="L610" s="11">
        <v>1</v>
      </c>
      <c r="M610" s="11">
        <v>0</v>
      </c>
      <c r="N610" s="11">
        <v>0</v>
      </c>
      <c r="O610" s="11">
        <v>1</v>
      </c>
      <c r="P610" s="11">
        <v>0</v>
      </c>
      <c r="Q610" s="11">
        <v>1</v>
      </c>
      <c r="R610" s="11">
        <v>0</v>
      </c>
      <c r="S610" s="11">
        <v>0</v>
      </c>
      <c r="T610" s="11">
        <v>0</v>
      </c>
      <c r="U610" s="11">
        <v>1</v>
      </c>
      <c r="V610" s="11">
        <v>1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1</v>
      </c>
      <c r="AF610" s="11">
        <v>0</v>
      </c>
      <c r="AG610" s="11">
        <v>0</v>
      </c>
      <c r="AH610" s="11">
        <v>0</v>
      </c>
      <c r="AI610" s="11">
        <v>0</v>
      </c>
      <c r="AJ610" s="11">
        <v>0</v>
      </c>
      <c r="AK610" s="11">
        <v>0</v>
      </c>
      <c r="AL610" s="11">
        <v>1</v>
      </c>
      <c r="AM610" s="11">
        <v>2</v>
      </c>
      <c r="AN610" s="11">
        <v>0</v>
      </c>
      <c r="AO610" s="11">
        <v>0</v>
      </c>
      <c r="AP610" s="11">
        <v>0</v>
      </c>
      <c r="AQ610" s="11">
        <v>0</v>
      </c>
      <c r="AR610" s="11">
        <v>0</v>
      </c>
      <c r="AS610" s="11">
        <v>2</v>
      </c>
      <c r="AT610" s="11">
        <v>2</v>
      </c>
      <c r="AU610" s="11">
        <v>0</v>
      </c>
      <c r="AV610" s="11">
        <v>0</v>
      </c>
      <c r="AW610" s="11">
        <v>0</v>
      </c>
      <c r="AX610" s="11">
        <v>1</v>
      </c>
      <c r="AY610" s="11">
        <v>0</v>
      </c>
      <c r="AZ610" s="11">
        <v>0</v>
      </c>
    </row>
    <row r="611" spans="1:52" s="4" customFormat="1" ht="10.5">
      <c r="A611" s="9">
        <v>475</v>
      </c>
      <c r="B611" s="13" t="s">
        <v>584</v>
      </c>
      <c r="C611" s="12">
        <v>314</v>
      </c>
      <c r="D611" s="11">
        <v>1</v>
      </c>
      <c r="E611" s="11">
        <v>1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1</v>
      </c>
      <c r="L611" s="11">
        <v>3</v>
      </c>
      <c r="M611" s="11">
        <v>2</v>
      </c>
      <c r="N611" s="11">
        <v>1</v>
      </c>
      <c r="O611" s="11">
        <v>0</v>
      </c>
      <c r="P611" s="11">
        <v>1</v>
      </c>
      <c r="Q611" s="11">
        <v>3</v>
      </c>
      <c r="R611" s="11">
        <v>0</v>
      </c>
      <c r="S611" s="11">
        <v>0</v>
      </c>
      <c r="T611" s="11">
        <v>0</v>
      </c>
      <c r="U611" s="11">
        <v>0</v>
      </c>
      <c r="V611" s="11">
        <v>3</v>
      </c>
      <c r="W611" s="11">
        <v>0</v>
      </c>
      <c r="X611" s="11">
        <v>2</v>
      </c>
      <c r="Y611" s="11">
        <v>1</v>
      </c>
      <c r="Z611" s="11">
        <v>1</v>
      </c>
      <c r="AA611" s="11">
        <v>1</v>
      </c>
      <c r="AB611" s="11">
        <v>0</v>
      </c>
      <c r="AC611" s="11">
        <v>1</v>
      </c>
      <c r="AD611" s="11">
        <v>1</v>
      </c>
      <c r="AE611" s="11">
        <v>2</v>
      </c>
      <c r="AF611" s="11">
        <v>0</v>
      </c>
      <c r="AG611" s="11">
        <v>0</v>
      </c>
      <c r="AH611" s="11">
        <v>0</v>
      </c>
      <c r="AI611" s="11">
        <v>0</v>
      </c>
      <c r="AJ611" s="11">
        <v>1</v>
      </c>
      <c r="AK611" s="11">
        <v>1</v>
      </c>
      <c r="AL611" s="11">
        <v>0</v>
      </c>
      <c r="AM611" s="11">
        <v>0</v>
      </c>
      <c r="AN611" s="11">
        <v>1</v>
      </c>
      <c r="AO611" s="11">
        <v>2</v>
      </c>
      <c r="AP611" s="11">
        <v>0</v>
      </c>
      <c r="AQ611" s="11">
        <v>0</v>
      </c>
      <c r="AR611" s="11">
        <v>0</v>
      </c>
      <c r="AS611" s="11">
        <v>1</v>
      </c>
      <c r="AT611" s="11">
        <v>1</v>
      </c>
      <c r="AU611" s="11">
        <v>1</v>
      </c>
      <c r="AV611" s="11">
        <v>0</v>
      </c>
      <c r="AW611" s="11">
        <v>1</v>
      </c>
      <c r="AX611" s="11">
        <v>1</v>
      </c>
      <c r="AY611" s="11">
        <v>0</v>
      </c>
      <c r="AZ611" s="11">
        <v>1</v>
      </c>
    </row>
    <row r="612" spans="1:52" s="4" customFormat="1" ht="10.5">
      <c r="A612" s="9">
        <v>476</v>
      </c>
      <c r="B612" s="13" t="s">
        <v>585</v>
      </c>
      <c r="C612" s="12">
        <v>337</v>
      </c>
      <c r="D612" s="11">
        <v>1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1</v>
      </c>
      <c r="L612" s="11">
        <v>2</v>
      </c>
      <c r="M612" s="11">
        <v>8</v>
      </c>
      <c r="N612" s="11">
        <v>2</v>
      </c>
      <c r="O612" s="11">
        <v>0</v>
      </c>
      <c r="P612" s="11">
        <v>0</v>
      </c>
      <c r="Q612" s="11">
        <v>4</v>
      </c>
      <c r="R612" s="11">
        <v>0</v>
      </c>
      <c r="S612" s="11">
        <v>0</v>
      </c>
      <c r="T612" s="11">
        <v>0</v>
      </c>
      <c r="U612" s="11">
        <v>6</v>
      </c>
      <c r="V612" s="11">
        <v>7</v>
      </c>
      <c r="W612" s="11">
        <v>0</v>
      </c>
      <c r="X612" s="11">
        <v>0</v>
      </c>
      <c r="Y612" s="11">
        <v>0</v>
      </c>
      <c r="Z612" s="11">
        <v>1</v>
      </c>
      <c r="AA612" s="11">
        <v>2</v>
      </c>
      <c r="AB612" s="11">
        <v>0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3</v>
      </c>
      <c r="AI612" s="11">
        <v>1</v>
      </c>
      <c r="AJ612" s="11">
        <v>4</v>
      </c>
      <c r="AK612" s="11">
        <v>0</v>
      </c>
      <c r="AL612" s="11">
        <v>1</v>
      </c>
      <c r="AM612" s="11">
        <v>0</v>
      </c>
      <c r="AN612" s="11">
        <v>0</v>
      </c>
      <c r="AO612" s="11">
        <v>3</v>
      </c>
      <c r="AP612" s="11">
        <v>2</v>
      </c>
      <c r="AQ612" s="11">
        <v>0</v>
      </c>
      <c r="AR612" s="11">
        <v>0</v>
      </c>
      <c r="AS612" s="11">
        <v>3</v>
      </c>
      <c r="AT612" s="11">
        <v>2</v>
      </c>
      <c r="AU612" s="11">
        <v>3</v>
      </c>
      <c r="AV612" s="11">
        <v>1</v>
      </c>
      <c r="AW612" s="11">
        <v>2</v>
      </c>
      <c r="AX612" s="11">
        <v>1</v>
      </c>
      <c r="AY612" s="11">
        <v>2</v>
      </c>
      <c r="AZ612" s="11">
        <v>1</v>
      </c>
    </row>
    <row r="613" spans="1:52" s="4" customFormat="1" ht="10.5">
      <c r="A613" s="9">
        <v>477</v>
      </c>
      <c r="B613" s="13" t="s">
        <v>586</v>
      </c>
      <c r="C613" s="12">
        <v>325</v>
      </c>
      <c r="D613" s="11">
        <v>2</v>
      </c>
      <c r="E613" s="11">
        <v>0</v>
      </c>
      <c r="F613" s="11">
        <v>1</v>
      </c>
      <c r="G613" s="11">
        <v>0</v>
      </c>
      <c r="H613" s="11">
        <v>1</v>
      </c>
      <c r="I613" s="11">
        <v>1</v>
      </c>
      <c r="J613" s="11">
        <v>0</v>
      </c>
      <c r="K613" s="11">
        <v>0</v>
      </c>
      <c r="L613" s="11">
        <v>5</v>
      </c>
      <c r="M613" s="11">
        <v>9</v>
      </c>
      <c r="N613" s="11">
        <v>1</v>
      </c>
      <c r="O613" s="11">
        <v>1</v>
      </c>
      <c r="P613" s="11">
        <v>1</v>
      </c>
      <c r="Q613" s="11">
        <v>4</v>
      </c>
      <c r="R613" s="11">
        <v>1</v>
      </c>
      <c r="S613" s="11">
        <v>3</v>
      </c>
      <c r="T613" s="11">
        <v>1</v>
      </c>
      <c r="U613" s="11">
        <v>1</v>
      </c>
      <c r="V613" s="11">
        <v>6</v>
      </c>
      <c r="W613" s="11">
        <v>0</v>
      </c>
      <c r="X613" s="11">
        <v>4</v>
      </c>
      <c r="Y613" s="11">
        <v>0</v>
      </c>
      <c r="Z613" s="11">
        <v>0</v>
      </c>
      <c r="AA613" s="11">
        <v>2</v>
      </c>
      <c r="AB613" s="11">
        <v>0</v>
      </c>
      <c r="AC613" s="11">
        <v>0</v>
      </c>
      <c r="AD613" s="11">
        <v>1</v>
      </c>
      <c r="AE613" s="11">
        <v>6</v>
      </c>
      <c r="AF613" s="11">
        <v>1</v>
      </c>
      <c r="AG613" s="11">
        <v>1</v>
      </c>
      <c r="AH613" s="11">
        <v>4</v>
      </c>
      <c r="AI613" s="11">
        <v>2</v>
      </c>
      <c r="AJ613" s="11">
        <v>2</v>
      </c>
      <c r="AK613" s="11">
        <v>0</v>
      </c>
      <c r="AL613" s="11">
        <v>0</v>
      </c>
      <c r="AM613" s="11">
        <v>7</v>
      </c>
      <c r="AN613" s="11">
        <v>1</v>
      </c>
      <c r="AO613" s="11">
        <v>0</v>
      </c>
      <c r="AP613" s="11">
        <v>1</v>
      </c>
      <c r="AQ613" s="11">
        <v>0</v>
      </c>
      <c r="AR613" s="11">
        <v>1</v>
      </c>
      <c r="AS613" s="11">
        <v>6</v>
      </c>
      <c r="AT613" s="11">
        <v>4</v>
      </c>
      <c r="AU613" s="11">
        <v>1</v>
      </c>
      <c r="AV613" s="11">
        <v>3</v>
      </c>
      <c r="AW613" s="11">
        <v>3</v>
      </c>
      <c r="AX613" s="11">
        <v>1</v>
      </c>
      <c r="AY613" s="11">
        <v>0</v>
      </c>
      <c r="AZ613" s="11">
        <v>3</v>
      </c>
    </row>
    <row r="614" spans="1:52" s="4" customFormat="1" ht="10.5">
      <c r="A614" s="9">
        <v>478</v>
      </c>
      <c r="B614" s="13" t="s">
        <v>587</v>
      </c>
      <c r="C614" s="12">
        <v>342</v>
      </c>
      <c r="D614" s="11">
        <v>0</v>
      </c>
      <c r="E614" s="11">
        <v>0</v>
      </c>
      <c r="F614" s="11">
        <v>1</v>
      </c>
      <c r="G614" s="11">
        <v>0</v>
      </c>
      <c r="H614" s="11">
        <v>0</v>
      </c>
      <c r="I614" s="11">
        <v>1</v>
      </c>
      <c r="J614" s="11">
        <v>0</v>
      </c>
      <c r="K614" s="11">
        <v>1</v>
      </c>
      <c r="L614" s="11">
        <v>6</v>
      </c>
      <c r="M614" s="11">
        <v>6</v>
      </c>
      <c r="N614" s="11">
        <v>0</v>
      </c>
      <c r="O614" s="11">
        <v>0</v>
      </c>
      <c r="P614" s="11">
        <v>0</v>
      </c>
      <c r="Q614" s="11">
        <v>4</v>
      </c>
      <c r="R614" s="11">
        <v>0</v>
      </c>
      <c r="S614" s="11">
        <v>2</v>
      </c>
      <c r="T614" s="11">
        <v>0</v>
      </c>
      <c r="U614" s="11">
        <v>2</v>
      </c>
      <c r="V614" s="11">
        <v>2</v>
      </c>
      <c r="W614" s="11">
        <v>1</v>
      </c>
      <c r="X614" s="11">
        <v>1</v>
      </c>
      <c r="Y614" s="11">
        <v>0</v>
      </c>
      <c r="Z614" s="11">
        <v>2</v>
      </c>
      <c r="AA614" s="11">
        <v>0</v>
      </c>
      <c r="AB614" s="11">
        <v>0</v>
      </c>
      <c r="AC614" s="11">
        <v>0</v>
      </c>
      <c r="AD614" s="11">
        <v>0</v>
      </c>
      <c r="AE614" s="11">
        <v>3</v>
      </c>
      <c r="AF614" s="11">
        <v>1</v>
      </c>
      <c r="AG614" s="11">
        <v>0</v>
      </c>
      <c r="AH614" s="11">
        <v>2</v>
      </c>
      <c r="AI614" s="11">
        <v>1</v>
      </c>
      <c r="AJ614" s="11">
        <v>0</v>
      </c>
      <c r="AK614" s="11">
        <v>1</v>
      </c>
      <c r="AL614" s="11">
        <v>2</v>
      </c>
      <c r="AM614" s="11">
        <v>0</v>
      </c>
      <c r="AN614" s="11">
        <v>0</v>
      </c>
      <c r="AO614" s="11">
        <v>3</v>
      </c>
      <c r="AP614" s="11">
        <v>0</v>
      </c>
      <c r="AQ614" s="11">
        <v>0</v>
      </c>
      <c r="AR614" s="11">
        <v>0</v>
      </c>
      <c r="AS614" s="11">
        <v>4</v>
      </c>
      <c r="AT614" s="11">
        <v>0</v>
      </c>
      <c r="AU614" s="11">
        <v>0</v>
      </c>
      <c r="AV614" s="11">
        <v>0</v>
      </c>
      <c r="AW614" s="11">
        <v>3</v>
      </c>
      <c r="AX614" s="11">
        <v>1</v>
      </c>
      <c r="AY614" s="11">
        <v>0</v>
      </c>
      <c r="AZ614" s="11">
        <v>2</v>
      </c>
    </row>
    <row r="615" spans="1:52" s="4" customFormat="1" ht="10.5">
      <c r="A615" s="9">
        <v>479</v>
      </c>
      <c r="B615" s="13" t="s">
        <v>588</v>
      </c>
      <c r="C615" s="12">
        <v>343</v>
      </c>
      <c r="D615" s="11">
        <v>1</v>
      </c>
      <c r="E615" s="11">
        <v>1</v>
      </c>
      <c r="F615" s="11">
        <v>0</v>
      </c>
      <c r="G615" s="11">
        <v>0</v>
      </c>
      <c r="H615" s="11">
        <v>2</v>
      </c>
      <c r="I615" s="11">
        <v>0</v>
      </c>
      <c r="J615" s="11">
        <v>1</v>
      </c>
      <c r="K615" s="11">
        <v>1</v>
      </c>
      <c r="L615" s="11">
        <v>2</v>
      </c>
      <c r="M615" s="11">
        <v>3</v>
      </c>
      <c r="N615" s="11">
        <v>0</v>
      </c>
      <c r="O615" s="11">
        <v>0</v>
      </c>
      <c r="P615" s="11">
        <v>1</v>
      </c>
      <c r="Q615" s="11">
        <v>0</v>
      </c>
      <c r="R615" s="11">
        <v>0</v>
      </c>
      <c r="S615" s="11">
        <v>0</v>
      </c>
      <c r="T615" s="11">
        <v>0</v>
      </c>
      <c r="U615" s="11">
        <v>1</v>
      </c>
      <c r="V615" s="11">
        <v>2</v>
      </c>
      <c r="W615" s="11">
        <v>0</v>
      </c>
      <c r="X615" s="11">
        <v>0</v>
      </c>
      <c r="Y615" s="11">
        <v>1</v>
      </c>
      <c r="Z615" s="11">
        <v>0</v>
      </c>
      <c r="AA615" s="11">
        <v>1</v>
      </c>
      <c r="AB615" s="11">
        <v>0</v>
      </c>
      <c r="AC615" s="11">
        <v>1</v>
      </c>
      <c r="AD615" s="11">
        <v>0</v>
      </c>
      <c r="AE615" s="11">
        <v>1</v>
      </c>
      <c r="AF615" s="11">
        <v>1</v>
      </c>
      <c r="AG615" s="11">
        <v>0</v>
      </c>
      <c r="AH615" s="11">
        <v>1</v>
      </c>
      <c r="AI615" s="11">
        <v>1</v>
      </c>
      <c r="AJ615" s="11">
        <v>0</v>
      </c>
      <c r="AK615" s="11">
        <v>1</v>
      </c>
      <c r="AL615" s="11">
        <v>0</v>
      </c>
      <c r="AM615" s="11">
        <v>1</v>
      </c>
      <c r="AN615" s="11">
        <v>1</v>
      </c>
      <c r="AO615" s="11">
        <v>1</v>
      </c>
      <c r="AP615" s="11">
        <v>0</v>
      </c>
      <c r="AQ615" s="11">
        <v>0</v>
      </c>
      <c r="AR615" s="11">
        <v>0</v>
      </c>
      <c r="AS615" s="11">
        <v>1</v>
      </c>
      <c r="AT615" s="11">
        <v>3</v>
      </c>
      <c r="AU615" s="11">
        <v>0</v>
      </c>
      <c r="AV615" s="11">
        <v>0</v>
      </c>
      <c r="AW615" s="11">
        <v>1</v>
      </c>
      <c r="AX615" s="11">
        <v>2</v>
      </c>
      <c r="AY615" s="11">
        <v>0</v>
      </c>
      <c r="AZ615" s="11">
        <v>0</v>
      </c>
    </row>
    <row r="616" spans="1:52" s="4" customFormat="1" ht="10.5">
      <c r="A616" s="9">
        <v>480</v>
      </c>
      <c r="B616" s="13" t="s">
        <v>589</v>
      </c>
      <c r="C616" s="12">
        <v>319</v>
      </c>
      <c r="D616" s="11">
        <v>1</v>
      </c>
      <c r="E616" s="11">
        <v>0</v>
      </c>
      <c r="F616" s="11">
        <v>0</v>
      </c>
      <c r="G616" s="11">
        <v>0</v>
      </c>
      <c r="H616" s="11">
        <v>2</v>
      </c>
      <c r="I616" s="11">
        <v>0</v>
      </c>
      <c r="J616" s="11">
        <v>1</v>
      </c>
      <c r="K616" s="11">
        <v>0</v>
      </c>
      <c r="L616" s="11">
        <v>0</v>
      </c>
      <c r="M616" s="11">
        <v>2</v>
      </c>
      <c r="N616" s="11">
        <v>0</v>
      </c>
      <c r="O616" s="11">
        <v>1</v>
      </c>
      <c r="P616" s="11">
        <v>1</v>
      </c>
      <c r="Q616" s="11">
        <v>4</v>
      </c>
      <c r="R616" s="11">
        <v>0</v>
      </c>
      <c r="S616" s="11">
        <v>0</v>
      </c>
      <c r="T616" s="11">
        <v>1</v>
      </c>
      <c r="U616" s="11">
        <v>0</v>
      </c>
      <c r="V616" s="11">
        <v>3</v>
      </c>
      <c r="W616" s="11">
        <v>0</v>
      </c>
      <c r="X616" s="11">
        <v>2</v>
      </c>
      <c r="Y616" s="11">
        <v>0</v>
      </c>
      <c r="Z616" s="11">
        <v>0</v>
      </c>
      <c r="AA616" s="11">
        <v>0</v>
      </c>
      <c r="AB616" s="11">
        <v>0</v>
      </c>
      <c r="AC616" s="11">
        <v>2</v>
      </c>
      <c r="AD616" s="11">
        <v>1</v>
      </c>
      <c r="AE616" s="11">
        <v>4</v>
      </c>
      <c r="AF616" s="11">
        <v>0</v>
      </c>
      <c r="AG616" s="11">
        <v>0</v>
      </c>
      <c r="AH616" s="11">
        <v>1</v>
      </c>
      <c r="AI616" s="11">
        <v>1</v>
      </c>
      <c r="AJ616" s="11">
        <v>0</v>
      </c>
      <c r="AK616" s="11">
        <v>1</v>
      </c>
      <c r="AL616" s="11">
        <v>1</v>
      </c>
      <c r="AM616" s="11">
        <v>0</v>
      </c>
      <c r="AN616" s="11">
        <v>1</v>
      </c>
      <c r="AO616" s="11">
        <v>3</v>
      </c>
      <c r="AP616" s="11">
        <v>0</v>
      </c>
      <c r="AQ616" s="11">
        <v>0</v>
      </c>
      <c r="AR616" s="11">
        <v>0</v>
      </c>
      <c r="AS616" s="11">
        <v>4</v>
      </c>
      <c r="AT616" s="11">
        <v>0</v>
      </c>
      <c r="AU616" s="11">
        <v>0</v>
      </c>
      <c r="AV616" s="11">
        <v>0</v>
      </c>
      <c r="AW616" s="11">
        <v>1</v>
      </c>
      <c r="AX616" s="11">
        <v>2</v>
      </c>
      <c r="AY616" s="11">
        <v>0</v>
      </c>
      <c r="AZ616" s="11">
        <v>3</v>
      </c>
    </row>
    <row r="617" spans="1:52" s="4" customFormat="1" ht="10.5">
      <c r="A617" s="9">
        <v>481</v>
      </c>
      <c r="B617" s="13" t="s">
        <v>590</v>
      </c>
      <c r="C617" s="12">
        <v>336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1</v>
      </c>
      <c r="J617" s="11">
        <v>0</v>
      </c>
      <c r="K617" s="11">
        <v>1</v>
      </c>
      <c r="L617" s="11">
        <v>0</v>
      </c>
      <c r="M617" s="11">
        <v>2</v>
      </c>
      <c r="N617" s="11">
        <v>0</v>
      </c>
      <c r="O617" s="11">
        <v>0</v>
      </c>
      <c r="P617" s="11">
        <v>0</v>
      </c>
      <c r="Q617" s="11">
        <v>2</v>
      </c>
      <c r="R617" s="11">
        <v>0</v>
      </c>
      <c r="S617" s="11">
        <v>0</v>
      </c>
      <c r="T617" s="11">
        <v>0</v>
      </c>
      <c r="U617" s="11">
        <v>1</v>
      </c>
      <c r="V617" s="11">
        <v>3</v>
      </c>
      <c r="W617" s="11">
        <v>0</v>
      </c>
      <c r="X617" s="11">
        <v>0</v>
      </c>
      <c r="Y617" s="11">
        <v>0</v>
      </c>
      <c r="Z617" s="11">
        <v>0</v>
      </c>
      <c r="AA617" s="11">
        <v>1</v>
      </c>
      <c r="AB617" s="11">
        <v>1</v>
      </c>
      <c r="AC617" s="11">
        <v>0</v>
      </c>
      <c r="AD617" s="11">
        <v>0</v>
      </c>
      <c r="AE617" s="11">
        <v>0</v>
      </c>
      <c r="AF617" s="11">
        <v>0</v>
      </c>
      <c r="AG617" s="11">
        <v>0</v>
      </c>
      <c r="AH617" s="11">
        <v>0</v>
      </c>
      <c r="AI617" s="11">
        <v>0</v>
      </c>
      <c r="AJ617" s="11">
        <v>1</v>
      </c>
      <c r="AK617" s="11">
        <v>0</v>
      </c>
      <c r="AL617" s="11">
        <v>0</v>
      </c>
      <c r="AM617" s="11">
        <v>0</v>
      </c>
      <c r="AN617" s="11">
        <v>0</v>
      </c>
      <c r="AO617" s="11">
        <v>0</v>
      </c>
      <c r="AP617" s="11">
        <v>0</v>
      </c>
      <c r="AQ617" s="11">
        <v>0</v>
      </c>
      <c r="AR617" s="11">
        <v>0</v>
      </c>
      <c r="AS617" s="11">
        <v>2</v>
      </c>
      <c r="AT617" s="11">
        <v>1</v>
      </c>
      <c r="AU617" s="11">
        <v>0</v>
      </c>
      <c r="AV617" s="11">
        <v>0</v>
      </c>
      <c r="AW617" s="11">
        <v>0</v>
      </c>
      <c r="AX617" s="11">
        <v>1</v>
      </c>
      <c r="AY617" s="11">
        <v>0</v>
      </c>
      <c r="AZ617" s="11">
        <v>0</v>
      </c>
    </row>
    <row r="618" spans="1:52" s="4" customFormat="1" ht="10.5">
      <c r="A618" s="9">
        <v>482</v>
      </c>
      <c r="B618" s="13" t="s">
        <v>591</v>
      </c>
      <c r="C618" s="12">
        <v>340</v>
      </c>
      <c r="D618" s="11">
        <v>0</v>
      </c>
      <c r="E618" s="11">
        <v>0</v>
      </c>
      <c r="F618" s="11">
        <v>1</v>
      </c>
      <c r="G618" s="11">
        <v>1</v>
      </c>
      <c r="H618" s="11">
        <v>0</v>
      </c>
      <c r="I618" s="11">
        <v>0</v>
      </c>
      <c r="J618" s="11">
        <v>2</v>
      </c>
      <c r="K618" s="11">
        <v>0</v>
      </c>
      <c r="L618" s="11">
        <v>1</v>
      </c>
      <c r="M618" s="11">
        <v>0</v>
      </c>
      <c r="N618" s="11">
        <v>0</v>
      </c>
      <c r="O618" s="11">
        <v>2</v>
      </c>
      <c r="P618" s="11">
        <v>0</v>
      </c>
      <c r="Q618" s="11">
        <v>4</v>
      </c>
      <c r="R618" s="11">
        <v>2</v>
      </c>
      <c r="S618" s="11">
        <v>0</v>
      </c>
      <c r="T618" s="11">
        <v>0</v>
      </c>
      <c r="U618" s="11">
        <v>2</v>
      </c>
      <c r="V618" s="11">
        <v>3</v>
      </c>
      <c r="W618" s="11">
        <v>1</v>
      </c>
      <c r="X618" s="11">
        <v>1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  <c r="AD618" s="11">
        <v>1</v>
      </c>
      <c r="AE618" s="11">
        <v>1</v>
      </c>
      <c r="AF618" s="11">
        <v>1</v>
      </c>
      <c r="AG618" s="11">
        <v>0</v>
      </c>
      <c r="AH618" s="11">
        <v>0</v>
      </c>
      <c r="AI618" s="11">
        <v>1</v>
      </c>
      <c r="AJ618" s="11">
        <v>2</v>
      </c>
      <c r="AK618" s="11">
        <v>1</v>
      </c>
      <c r="AL618" s="11">
        <v>0</v>
      </c>
      <c r="AM618" s="11">
        <v>0</v>
      </c>
      <c r="AN618" s="11">
        <v>1</v>
      </c>
      <c r="AO618" s="11">
        <v>2</v>
      </c>
      <c r="AP618" s="11">
        <v>1</v>
      </c>
      <c r="AQ618" s="11">
        <v>0</v>
      </c>
      <c r="AR618" s="11">
        <v>0</v>
      </c>
      <c r="AS618" s="11">
        <v>4</v>
      </c>
      <c r="AT618" s="11">
        <v>0</v>
      </c>
      <c r="AU618" s="11">
        <v>1</v>
      </c>
      <c r="AV618" s="11">
        <v>1</v>
      </c>
      <c r="AW618" s="11">
        <v>3</v>
      </c>
      <c r="AX618" s="11">
        <v>3</v>
      </c>
      <c r="AY618" s="11">
        <v>1</v>
      </c>
      <c r="AZ618" s="11">
        <v>0</v>
      </c>
    </row>
    <row r="619" spans="1:52" s="4" customFormat="1" ht="10.5">
      <c r="A619" s="9">
        <v>483</v>
      </c>
      <c r="B619" s="13" t="s">
        <v>592</v>
      </c>
      <c r="C619" s="12">
        <v>355</v>
      </c>
      <c r="D619" s="11">
        <v>0</v>
      </c>
      <c r="E619" s="11">
        <v>2</v>
      </c>
      <c r="F619" s="11">
        <v>1</v>
      </c>
      <c r="G619" s="11">
        <v>1</v>
      </c>
      <c r="H619" s="11">
        <v>0</v>
      </c>
      <c r="I619" s="11">
        <v>1</v>
      </c>
      <c r="J619" s="11">
        <v>0</v>
      </c>
      <c r="K619" s="11">
        <v>1</v>
      </c>
      <c r="L619" s="11">
        <v>1</v>
      </c>
      <c r="M619" s="11">
        <v>8</v>
      </c>
      <c r="N619" s="11">
        <v>0</v>
      </c>
      <c r="O619" s="11">
        <v>2</v>
      </c>
      <c r="P619" s="11">
        <v>0</v>
      </c>
      <c r="Q619" s="11">
        <v>10</v>
      </c>
      <c r="R619" s="11">
        <v>1</v>
      </c>
      <c r="S619" s="11">
        <v>0</v>
      </c>
      <c r="T619" s="11">
        <v>0</v>
      </c>
      <c r="U619" s="11">
        <v>1</v>
      </c>
      <c r="V619" s="11">
        <v>6</v>
      </c>
      <c r="W619" s="11">
        <v>0</v>
      </c>
      <c r="X619" s="11">
        <v>1</v>
      </c>
      <c r="Y619" s="11">
        <v>0</v>
      </c>
      <c r="Z619" s="11">
        <v>0</v>
      </c>
      <c r="AA619" s="11">
        <v>0</v>
      </c>
      <c r="AB619" s="11">
        <v>0</v>
      </c>
      <c r="AC619" s="11">
        <v>2</v>
      </c>
      <c r="AD619" s="11">
        <v>0</v>
      </c>
      <c r="AE619" s="11">
        <v>4</v>
      </c>
      <c r="AF619" s="11">
        <v>0</v>
      </c>
      <c r="AG619" s="11">
        <v>0</v>
      </c>
      <c r="AH619" s="11">
        <v>0</v>
      </c>
      <c r="AI619" s="11">
        <v>0</v>
      </c>
      <c r="AJ619" s="11">
        <v>2</v>
      </c>
      <c r="AK619" s="11">
        <v>0</v>
      </c>
      <c r="AL619" s="11">
        <v>1</v>
      </c>
      <c r="AM619" s="11">
        <v>1</v>
      </c>
      <c r="AN619" s="11">
        <v>2</v>
      </c>
      <c r="AO619" s="11">
        <v>0</v>
      </c>
      <c r="AP619" s="11">
        <v>0</v>
      </c>
      <c r="AQ619" s="11">
        <v>0</v>
      </c>
      <c r="AR619" s="11">
        <v>0</v>
      </c>
      <c r="AS619" s="11">
        <v>2</v>
      </c>
      <c r="AT619" s="11">
        <v>2</v>
      </c>
      <c r="AU619" s="11">
        <v>1</v>
      </c>
      <c r="AV619" s="11">
        <v>1</v>
      </c>
      <c r="AW619" s="11">
        <v>1</v>
      </c>
      <c r="AX619" s="11">
        <v>6</v>
      </c>
      <c r="AY619" s="11">
        <v>0</v>
      </c>
      <c r="AZ619" s="11">
        <v>0</v>
      </c>
    </row>
    <row r="620" spans="1:52" s="4" customFormat="1" ht="10.5">
      <c r="A620" s="9">
        <v>484</v>
      </c>
      <c r="B620" s="13" t="s">
        <v>593</v>
      </c>
      <c r="C620" s="12">
        <v>326</v>
      </c>
      <c r="D620" s="11">
        <v>7</v>
      </c>
      <c r="E620" s="11">
        <v>0</v>
      </c>
      <c r="F620" s="11">
        <v>1</v>
      </c>
      <c r="G620" s="11">
        <v>0</v>
      </c>
      <c r="H620" s="11">
        <v>0</v>
      </c>
      <c r="I620" s="11">
        <v>0</v>
      </c>
      <c r="J620" s="11">
        <v>1</v>
      </c>
      <c r="K620" s="11">
        <v>2</v>
      </c>
      <c r="L620" s="11">
        <v>3</v>
      </c>
      <c r="M620" s="11">
        <v>1</v>
      </c>
      <c r="N620" s="11">
        <v>2</v>
      </c>
      <c r="O620" s="11">
        <v>1</v>
      </c>
      <c r="P620" s="11">
        <v>0</v>
      </c>
      <c r="Q620" s="11">
        <v>3</v>
      </c>
      <c r="R620" s="11">
        <v>0</v>
      </c>
      <c r="S620" s="11">
        <v>1</v>
      </c>
      <c r="T620" s="11">
        <v>0</v>
      </c>
      <c r="U620" s="11">
        <v>0</v>
      </c>
      <c r="V620" s="11">
        <v>2</v>
      </c>
      <c r="W620" s="11">
        <v>0</v>
      </c>
      <c r="X620" s="11">
        <v>1</v>
      </c>
      <c r="Y620" s="11">
        <v>0</v>
      </c>
      <c r="Z620" s="11">
        <v>3</v>
      </c>
      <c r="AA620" s="11">
        <v>0</v>
      </c>
      <c r="AB620" s="11">
        <v>1</v>
      </c>
      <c r="AC620" s="11">
        <v>0</v>
      </c>
      <c r="AD620" s="11">
        <v>0</v>
      </c>
      <c r="AE620" s="11">
        <v>1</v>
      </c>
      <c r="AF620" s="11">
        <v>0</v>
      </c>
      <c r="AG620" s="11">
        <v>0</v>
      </c>
      <c r="AH620" s="11">
        <v>0</v>
      </c>
      <c r="AI620" s="11">
        <v>2</v>
      </c>
      <c r="AJ620" s="11">
        <v>0</v>
      </c>
      <c r="AK620" s="11">
        <v>1</v>
      </c>
      <c r="AL620" s="11">
        <v>0</v>
      </c>
      <c r="AM620" s="11">
        <v>0</v>
      </c>
      <c r="AN620" s="11">
        <v>0</v>
      </c>
      <c r="AO620" s="11">
        <v>0</v>
      </c>
      <c r="AP620" s="11">
        <v>0</v>
      </c>
      <c r="AQ620" s="11">
        <v>0</v>
      </c>
      <c r="AR620" s="11">
        <v>0</v>
      </c>
      <c r="AS620" s="11">
        <v>1</v>
      </c>
      <c r="AT620" s="11">
        <v>2</v>
      </c>
      <c r="AU620" s="11">
        <v>2</v>
      </c>
      <c r="AV620" s="11">
        <v>2</v>
      </c>
      <c r="AW620" s="11">
        <v>0</v>
      </c>
      <c r="AX620" s="11">
        <v>0</v>
      </c>
      <c r="AY620" s="11">
        <v>0</v>
      </c>
      <c r="AZ620" s="11">
        <v>0</v>
      </c>
    </row>
    <row r="621" spans="1:52" s="4" customFormat="1" ht="10.5">
      <c r="A621" s="9">
        <v>485</v>
      </c>
      <c r="B621" s="13" t="s">
        <v>594</v>
      </c>
      <c r="C621" s="12">
        <v>344</v>
      </c>
      <c r="D621" s="11">
        <v>0</v>
      </c>
      <c r="E621" s="11">
        <v>0</v>
      </c>
      <c r="F621" s="11">
        <v>4</v>
      </c>
      <c r="G621" s="11">
        <v>0</v>
      </c>
      <c r="H621" s="11">
        <v>1</v>
      </c>
      <c r="I621" s="11">
        <v>0</v>
      </c>
      <c r="J621" s="11">
        <v>0</v>
      </c>
      <c r="K621" s="11">
        <v>0</v>
      </c>
      <c r="L621" s="11">
        <v>1</v>
      </c>
      <c r="M621" s="11">
        <v>5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1</v>
      </c>
      <c r="V621" s="11">
        <v>0</v>
      </c>
      <c r="W621" s="11">
        <v>0</v>
      </c>
      <c r="X621" s="11">
        <v>0</v>
      </c>
      <c r="Y621" s="11">
        <v>0</v>
      </c>
      <c r="Z621" s="11">
        <v>1</v>
      </c>
      <c r="AA621" s="11">
        <v>0</v>
      </c>
      <c r="AB621" s="11">
        <v>1</v>
      </c>
      <c r="AC621" s="11">
        <v>0</v>
      </c>
      <c r="AD621" s="11">
        <v>0</v>
      </c>
      <c r="AE621" s="11">
        <v>0</v>
      </c>
      <c r="AF621" s="11">
        <v>1</v>
      </c>
      <c r="AG621" s="11">
        <v>0</v>
      </c>
      <c r="AH621" s="11">
        <v>0</v>
      </c>
      <c r="AI621" s="11">
        <v>4</v>
      </c>
      <c r="AJ621" s="11">
        <v>0</v>
      </c>
      <c r="AK621" s="11">
        <v>1</v>
      </c>
      <c r="AL621" s="11">
        <v>1</v>
      </c>
      <c r="AM621" s="11">
        <v>2</v>
      </c>
      <c r="AN621" s="11">
        <v>1</v>
      </c>
      <c r="AO621" s="11">
        <v>1</v>
      </c>
      <c r="AP621" s="11">
        <v>0</v>
      </c>
      <c r="AQ621" s="11">
        <v>1</v>
      </c>
      <c r="AR621" s="11">
        <v>0</v>
      </c>
      <c r="AS621" s="11">
        <v>6</v>
      </c>
      <c r="AT621" s="11">
        <v>0</v>
      </c>
      <c r="AU621" s="11">
        <v>0</v>
      </c>
      <c r="AV621" s="11">
        <v>1</v>
      </c>
      <c r="AW621" s="11">
        <v>0</v>
      </c>
      <c r="AX621" s="11">
        <v>5</v>
      </c>
      <c r="AY621" s="11">
        <v>6</v>
      </c>
      <c r="AZ621" s="11">
        <v>0</v>
      </c>
    </row>
    <row r="622" spans="1:52" s="4" customFormat="1" ht="10.5">
      <c r="A622" s="9">
        <v>486</v>
      </c>
      <c r="B622" s="13" t="s">
        <v>595</v>
      </c>
      <c r="C622" s="12">
        <v>334</v>
      </c>
      <c r="D622" s="11">
        <v>1</v>
      </c>
      <c r="E622" s="11">
        <v>0</v>
      </c>
      <c r="F622" s="11">
        <v>1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1</v>
      </c>
      <c r="M622" s="11">
        <v>2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1</v>
      </c>
      <c r="T622" s="11">
        <v>0</v>
      </c>
      <c r="U622" s="11">
        <v>0</v>
      </c>
      <c r="V622" s="11">
        <v>1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  <c r="AD622" s="11">
        <v>0</v>
      </c>
      <c r="AE622" s="11">
        <v>1</v>
      </c>
      <c r="AF622" s="11">
        <v>1</v>
      </c>
      <c r="AG622" s="11">
        <v>0</v>
      </c>
      <c r="AH622" s="11">
        <v>0</v>
      </c>
      <c r="AI622" s="11">
        <v>0</v>
      </c>
      <c r="AJ622" s="11">
        <v>0</v>
      </c>
      <c r="AK622" s="11">
        <v>0</v>
      </c>
      <c r="AL622" s="11">
        <v>1</v>
      </c>
      <c r="AM622" s="11">
        <v>0</v>
      </c>
      <c r="AN622" s="11">
        <v>0</v>
      </c>
      <c r="AO622" s="11">
        <v>0</v>
      </c>
      <c r="AP622" s="11">
        <v>0</v>
      </c>
      <c r="AQ622" s="11">
        <v>0</v>
      </c>
      <c r="AR622" s="11">
        <v>0</v>
      </c>
      <c r="AS622" s="11">
        <v>1</v>
      </c>
      <c r="AT622" s="11">
        <v>0</v>
      </c>
      <c r="AU622" s="11">
        <v>2</v>
      </c>
      <c r="AV622" s="11">
        <v>0</v>
      </c>
      <c r="AW622" s="11">
        <v>0</v>
      </c>
      <c r="AX622" s="11">
        <v>2</v>
      </c>
      <c r="AY622" s="11">
        <v>0</v>
      </c>
      <c r="AZ622" s="11">
        <v>1</v>
      </c>
    </row>
    <row r="623" spans="1:52" s="4" customFormat="1" ht="10.5">
      <c r="A623" s="9">
        <v>487</v>
      </c>
      <c r="B623" s="13" t="s">
        <v>596</v>
      </c>
      <c r="C623" s="12">
        <v>323</v>
      </c>
      <c r="D623" s="11">
        <v>3</v>
      </c>
      <c r="E623" s="11">
        <v>1</v>
      </c>
      <c r="F623" s="11">
        <v>1</v>
      </c>
      <c r="G623" s="11">
        <v>1</v>
      </c>
      <c r="H623" s="11">
        <v>0</v>
      </c>
      <c r="I623" s="11">
        <v>4</v>
      </c>
      <c r="J623" s="11">
        <v>0</v>
      </c>
      <c r="K623" s="11">
        <v>0</v>
      </c>
      <c r="L623" s="11">
        <v>0</v>
      </c>
      <c r="M623" s="11">
        <v>4</v>
      </c>
      <c r="N623" s="11">
        <v>0</v>
      </c>
      <c r="O623" s="11">
        <v>0</v>
      </c>
      <c r="P623" s="11">
        <v>0</v>
      </c>
      <c r="Q623" s="11">
        <v>4</v>
      </c>
      <c r="R623" s="11">
        <v>1</v>
      </c>
      <c r="S623" s="11">
        <v>0</v>
      </c>
      <c r="T623" s="11">
        <v>0</v>
      </c>
      <c r="U623" s="11">
        <v>1</v>
      </c>
      <c r="V623" s="11">
        <v>1</v>
      </c>
      <c r="W623" s="11">
        <v>0</v>
      </c>
      <c r="X623" s="11">
        <v>0</v>
      </c>
      <c r="Y623" s="11">
        <v>0</v>
      </c>
      <c r="Z623" s="11">
        <v>1</v>
      </c>
      <c r="AA623" s="11">
        <v>0</v>
      </c>
      <c r="AB623" s="11">
        <v>1</v>
      </c>
      <c r="AC623" s="11">
        <v>0</v>
      </c>
      <c r="AD623" s="11">
        <v>0</v>
      </c>
      <c r="AE623" s="11">
        <v>0</v>
      </c>
      <c r="AF623" s="11">
        <v>1</v>
      </c>
      <c r="AG623" s="11">
        <v>0</v>
      </c>
      <c r="AH623" s="11">
        <v>0</v>
      </c>
      <c r="AI623" s="11">
        <v>1</v>
      </c>
      <c r="AJ623" s="11">
        <v>0</v>
      </c>
      <c r="AK623" s="11">
        <v>0</v>
      </c>
      <c r="AL623" s="11">
        <v>0</v>
      </c>
      <c r="AM623" s="11">
        <v>0</v>
      </c>
      <c r="AN623" s="11">
        <v>0</v>
      </c>
      <c r="AO623" s="11">
        <v>0</v>
      </c>
      <c r="AP623" s="11">
        <v>0</v>
      </c>
      <c r="AQ623" s="11">
        <v>1</v>
      </c>
      <c r="AR623" s="11">
        <v>0</v>
      </c>
      <c r="AS623" s="11">
        <v>0</v>
      </c>
      <c r="AT623" s="11">
        <v>1</v>
      </c>
      <c r="AU623" s="11">
        <v>0</v>
      </c>
      <c r="AV623" s="11">
        <v>0</v>
      </c>
      <c r="AW623" s="11">
        <v>0</v>
      </c>
      <c r="AX623" s="11">
        <v>2</v>
      </c>
      <c r="AY623" s="11">
        <v>0</v>
      </c>
      <c r="AZ623" s="11">
        <v>2</v>
      </c>
    </row>
    <row r="624" spans="1:52" s="4" customFormat="1" ht="10.5">
      <c r="A624" s="9">
        <v>488</v>
      </c>
      <c r="B624" s="13" t="s">
        <v>597</v>
      </c>
      <c r="C624" s="12">
        <v>320</v>
      </c>
      <c r="D624" s="11">
        <v>1</v>
      </c>
      <c r="E624" s="11">
        <v>1</v>
      </c>
      <c r="F624" s="11">
        <v>0</v>
      </c>
      <c r="G624" s="11">
        <v>0</v>
      </c>
      <c r="H624" s="11">
        <v>0</v>
      </c>
      <c r="I624" s="11">
        <v>2</v>
      </c>
      <c r="J624" s="11">
        <v>1</v>
      </c>
      <c r="K624" s="11">
        <v>0</v>
      </c>
      <c r="L624" s="11">
        <v>0</v>
      </c>
      <c r="M624" s="11">
        <v>4</v>
      </c>
      <c r="N624" s="11">
        <v>1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2</v>
      </c>
      <c r="V624" s="11">
        <v>2</v>
      </c>
      <c r="W624" s="11">
        <v>0</v>
      </c>
      <c r="X624" s="11">
        <v>3</v>
      </c>
      <c r="Y624" s="11">
        <v>2</v>
      </c>
      <c r="Z624" s="11">
        <v>1</v>
      </c>
      <c r="AA624" s="11">
        <v>2</v>
      </c>
      <c r="AB624" s="11">
        <v>1</v>
      </c>
      <c r="AC624" s="11">
        <v>0</v>
      </c>
      <c r="AD624" s="11">
        <v>0</v>
      </c>
      <c r="AE624" s="11">
        <v>2</v>
      </c>
      <c r="AF624" s="11">
        <v>0</v>
      </c>
      <c r="AG624" s="11">
        <v>0</v>
      </c>
      <c r="AH624" s="11">
        <v>0</v>
      </c>
      <c r="AI624" s="11">
        <v>2</v>
      </c>
      <c r="AJ624" s="11">
        <v>0</v>
      </c>
      <c r="AK624" s="11">
        <v>0</v>
      </c>
      <c r="AL624" s="11">
        <v>0</v>
      </c>
      <c r="AM624" s="11">
        <v>0</v>
      </c>
      <c r="AN624" s="11">
        <v>0</v>
      </c>
      <c r="AO624" s="11">
        <v>3</v>
      </c>
      <c r="AP624" s="11">
        <v>0</v>
      </c>
      <c r="AQ624" s="11">
        <v>0</v>
      </c>
      <c r="AR624" s="11">
        <v>0</v>
      </c>
      <c r="AS624" s="11">
        <v>6</v>
      </c>
      <c r="AT624" s="11">
        <v>4</v>
      </c>
      <c r="AU624" s="11">
        <v>0</v>
      </c>
      <c r="AV624" s="11">
        <v>0</v>
      </c>
      <c r="AW624" s="11">
        <v>1</v>
      </c>
      <c r="AX624" s="11">
        <v>3</v>
      </c>
      <c r="AY624" s="11">
        <v>0</v>
      </c>
      <c r="AZ624" s="11">
        <v>0</v>
      </c>
    </row>
    <row r="625" spans="1:52" s="4" customFormat="1" ht="10.5">
      <c r="A625" s="9">
        <v>489</v>
      </c>
      <c r="B625" s="13" t="s">
        <v>598</v>
      </c>
      <c r="C625" s="12">
        <v>328</v>
      </c>
      <c r="D625" s="11">
        <v>1</v>
      </c>
      <c r="E625" s="11">
        <v>0</v>
      </c>
      <c r="F625" s="11">
        <v>0</v>
      </c>
      <c r="G625" s="11">
        <v>0</v>
      </c>
      <c r="H625" s="11">
        <v>1</v>
      </c>
      <c r="I625" s="11">
        <v>0</v>
      </c>
      <c r="J625" s="11">
        <v>0</v>
      </c>
      <c r="K625" s="11">
        <v>1</v>
      </c>
      <c r="L625" s="11">
        <v>2</v>
      </c>
      <c r="M625" s="11">
        <v>3</v>
      </c>
      <c r="N625" s="11">
        <v>0</v>
      </c>
      <c r="O625" s="11">
        <v>0</v>
      </c>
      <c r="P625" s="11">
        <v>4</v>
      </c>
      <c r="Q625" s="11">
        <v>1</v>
      </c>
      <c r="R625" s="11">
        <v>1</v>
      </c>
      <c r="S625" s="11">
        <v>1</v>
      </c>
      <c r="T625" s="11">
        <v>0</v>
      </c>
      <c r="U625" s="11">
        <v>1</v>
      </c>
      <c r="V625" s="11">
        <v>4</v>
      </c>
      <c r="W625" s="11">
        <v>0</v>
      </c>
      <c r="X625" s="11">
        <v>1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1</v>
      </c>
      <c r="AF625" s="11">
        <v>1</v>
      </c>
      <c r="AG625" s="11">
        <v>0</v>
      </c>
      <c r="AH625" s="11">
        <v>1</v>
      </c>
      <c r="AI625" s="11">
        <v>1</v>
      </c>
      <c r="AJ625" s="11">
        <v>1</v>
      </c>
      <c r="AK625" s="11">
        <v>0</v>
      </c>
      <c r="AL625" s="11">
        <v>0</v>
      </c>
      <c r="AM625" s="11">
        <v>1</v>
      </c>
      <c r="AN625" s="11">
        <v>2</v>
      </c>
      <c r="AO625" s="11">
        <v>2</v>
      </c>
      <c r="AP625" s="11">
        <v>1</v>
      </c>
      <c r="AQ625" s="11">
        <v>0</v>
      </c>
      <c r="AR625" s="11">
        <v>0</v>
      </c>
      <c r="AS625" s="11">
        <v>0</v>
      </c>
      <c r="AT625" s="11">
        <v>0</v>
      </c>
      <c r="AU625" s="11">
        <v>0</v>
      </c>
      <c r="AV625" s="11">
        <v>0</v>
      </c>
      <c r="AW625" s="11">
        <v>0</v>
      </c>
      <c r="AX625" s="11">
        <v>1</v>
      </c>
      <c r="AY625" s="11">
        <v>1</v>
      </c>
      <c r="AZ625" s="11">
        <v>1</v>
      </c>
    </row>
    <row r="626" spans="1:52" s="4" customFormat="1" ht="10.5">
      <c r="A626" s="9">
        <v>490</v>
      </c>
      <c r="B626" s="13" t="s">
        <v>599</v>
      </c>
      <c r="C626" s="12">
        <v>298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2</v>
      </c>
      <c r="M626" s="11">
        <v>1</v>
      </c>
      <c r="N626" s="11">
        <v>1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1</v>
      </c>
      <c r="V626" s="11">
        <v>2</v>
      </c>
      <c r="W626" s="11">
        <v>0</v>
      </c>
      <c r="X626" s="11">
        <v>0</v>
      </c>
      <c r="Y626" s="11">
        <v>1</v>
      </c>
      <c r="Z626" s="11">
        <v>1</v>
      </c>
      <c r="AA626" s="11">
        <v>0</v>
      </c>
      <c r="AB626" s="11">
        <v>0</v>
      </c>
      <c r="AC626" s="11">
        <v>0</v>
      </c>
      <c r="AD626" s="11">
        <v>2</v>
      </c>
      <c r="AE626" s="11">
        <v>2</v>
      </c>
      <c r="AF626" s="11">
        <v>0</v>
      </c>
      <c r="AG626" s="11">
        <v>0</v>
      </c>
      <c r="AH626" s="11">
        <v>0</v>
      </c>
      <c r="AI626" s="11">
        <v>1</v>
      </c>
      <c r="AJ626" s="11">
        <v>1</v>
      </c>
      <c r="AK626" s="11">
        <v>0</v>
      </c>
      <c r="AL626" s="11">
        <v>0</v>
      </c>
      <c r="AM626" s="11">
        <v>0</v>
      </c>
      <c r="AN626" s="11">
        <v>0</v>
      </c>
      <c r="AO626" s="11">
        <v>1</v>
      </c>
      <c r="AP626" s="11">
        <v>0</v>
      </c>
      <c r="AQ626" s="11">
        <v>0</v>
      </c>
      <c r="AR626" s="11">
        <v>0</v>
      </c>
      <c r="AS626" s="11">
        <v>0</v>
      </c>
      <c r="AT626" s="11">
        <v>0</v>
      </c>
      <c r="AU626" s="11">
        <v>0</v>
      </c>
      <c r="AV626" s="11">
        <v>0</v>
      </c>
      <c r="AW626" s="11">
        <v>0</v>
      </c>
      <c r="AX626" s="11">
        <v>0</v>
      </c>
      <c r="AY626" s="11">
        <v>0</v>
      </c>
      <c r="AZ626" s="11">
        <v>0</v>
      </c>
    </row>
    <row r="627" spans="1:52" s="4" customFormat="1" ht="10.5">
      <c r="A627" s="9">
        <v>491</v>
      </c>
      <c r="B627" s="13" t="s">
        <v>600</v>
      </c>
      <c r="C627" s="12">
        <v>331</v>
      </c>
      <c r="D627" s="11">
        <v>0</v>
      </c>
      <c r="E627" s="11">
        <v>3</v>
      </c>
      <c r="F627" s="11">
        <v>0</v>
      </c>
      <c r="G627" s="11">
        <v>0</v>
      </c>
      <c r="H627" s="11">
        <v>0</v>
      </c>
      <c r="I627" s="11">
        <v>0</v>
      </c>
      <c r="J627" s="11">
        <v>1</v>
      </c>
      <c r="K627" s="11">
        <v>0</v>
      </c>
      <c r="L627" s="11">
        <v>1</v>
      </c>
      <c r="M627" s="11">
        <v>1</v>
      </c>
      <c r="N627" s="11">
        <v>0</v>
      </c>
      <c r="O627" s="11">
        <v>0</v>
      </c>
      <c r="P627" s="11">
        <v>0</v>
      </c>
      <c r="Q627" s="11">
        <v>2</v>
      </c>
      <c r="R627" s="11">
        <v>1</v>
      </c>
      <c r="S627" s="11">
        <v>1</v>
      </c>
      <c r="T627" s="11">
        <v>0</v>
      </c>
      <c r="U627" s="11">
        <v>2</v>
      </c>
      <c r="V627" s="11">
        <v>0</v>
      </c>
      <c r="W627" s="11">
        <v>0</v>
      </c>
      <c r="X627" s="11">
        <v>0</v>
      </c>
      <c r="Y627" s="11">
        <v>0</v>
      </c>
      <c r="Z627" s="11">
        <v>1</v>
      </c>
      <c r="AA627" s="11">
        <v>0</v>
      </c>
      <c r="AB627" s="11">
        <v>0</v>
      </c>
      <c r="AC627" s="11">
        <v>0</v>
      </c>
      <c r="AD627" s="11">
        <v>1</v>
      </c>
      <c r="AE627" s="11">
        <v>0</v>
      </c>
      <c r="AF627" s="11">
        <v>4</v>
      </c>
      <c r="AG627" s="11">
        <v>0</v>
      </c>
      <c r="AH627" s="11">
        <v>0</v>
      </c>
      <c r="AI627" s="11">
        <v>0</v>
      </c>
      <c r="AJ627" s="11">
        <v>0</v>
      </c>
      <c r="AK627" s="11">
        <v>1</v>
      </c>
      <c r="AL627" s="11">
        <v>0</v>
      </c>
      <c r="AM627" s="11">
        <v>5</v>
      </c>
      <c r="AN627" s="11">
        <v>0</v>
      </c>
      <c r="AO627" s="11">
        <v>0</v>
      </c>
      <c r="AP627" s="11">
        <v>0</v>
      </c>
      <c r="AQ627" s="11">
        <v>0</v>
      </c>
      <c r="AR627" s="11">
        <v>2</v>
      </c>
      <c r="AS627" s="11">
        <v>2</v>
      </c>
      <c r="AT627" s="11">
        <v>3</v>
      </c>
      <c r="AU627" s="11">
        <v>1</v>
      </c>
      <c r="AV627" s="11">
        <v>0</v>
      </c>
      <c r="AW627" s="11">
        <v>0</v>
      </c>
      <c r="AX627" s="11">
        <v>2</v>
      </c>
      <c r="AY627" s="11">
        <v>0</v>
      </c>
      <c r="AZ627" s="11">
        <v>1</v>
      </c>
    </row>
    <row r="628" spans="1:52" s="4" customFormat="1" ht="10.5">
      <c r="A628" s="9">
        <v>492</v>
      </c>
      <c r="B628" s="13" t="s">
        <v>601</v>
      </c>
      <c r="C628" s="12">
        <v>299</v>
      </c>
      <c r="D628" s="11">
        <v>1</v>
      </c>
      <c r="E628" s="11">
        <v>0</v>
      </c>
      <c r="F628" s="11">
        <v>0</v>
      </c>
      <c r="G628" s="11">
        <v>0</v>
      </c>
      <c r="H628" s="11">
        <v>1</v>
      </c>
      <c r="I628" s="11">
        <v>0</v>
      </c>
      <c r="J628" s="11">
        <v>0</v>
      </c>
      <c r="K628" s="11">
        <v>1</v>
      </c>
      <c r="L628" s="11">
        <v>2</v>
      </c>
      <c r="M628" s="11">
        <v>4</v>
      </c>
      <c r="N628" s="11">
        <v>0</v>
      </c>
      <c r="O628" s="11">
        <v>4</v>
      </c>
      <c r="P628" s="11">
        <v>0</v>
      </c>
      <c r="Q628" s="11">
        <v>1</v>
      </c>
      <c r="R628" s="11">
        <v>0</v>
      </c>
      <c r="S628" s="11">
        <v>3</v>
      </c>
      <c r="T628" s="11">
        <v>2</v>
      </c>
      <c r="U628" s="11">
        <v>0</v>
      </c>
      <c r="V628" s="11">
        <v>1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1</v>
      </c>
      <c r="AC628" s="11">
        <v>1</v>
      </c>
      <c r="AD628" s="11">
        <v>0</v>
      </c>
      <c r="AE628" s="11">
        <v>1</v>
      </c>
      <c r="AF628" s="11">
        <v>0</v>
      </c>
      <c r="AG628" s="11">
        <v>1</v>
      </c>
      <c r="AH628" s="11">
        <v>1</v>
      </c>
      <c r="AI628" s="11">
        <v>2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1">
        <v>3</v>
      </c>
      <c r="AT628" s="11">
        <v>3</v>
      </c>
      <c r="AU628" s="11">
        <v>0</v>
      </c>
      <c r="AV628" s="11">
        <v>0</v>
      </c>
      <c r="AW628" s="11">
        <v>0</v>
      </c>
      <c r="AX628" s="11">
        <v>0</v>
      </c>
      <c r="AY628" s="11">
        <v>0</v>
      </c>
      <c r="AZ628" s="11">
        <v>0</v>
      </c>
    </row>
    <row r="629" spans="1:52" s="4" customFormat="1" ht="10.5">
      <c r="A629" s="9">
        <v>493</v>
      </c>
      <c r="B629" s="13" t="s">
        <v>602</v>
      </c>
      <c r="C629" s="12">
        <v>316</v>
      </c>
      <c r="D629" s="11">
        <v>2</v>
      </c>
      <c r="E629" s="11">
        <v>2</v>
      </c>
      <c r="F629" s="11">
        <v>1</v>
      </c>
      <c r="G629" s="11">
        <v>1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1</v>
      </c>
      <c r="P629" s="11">
        <v>0</v>
      </c>
      <c r="Q629" s="11">
        <v>1</v>
      </c>
      <c r="R629" s="11">
        <v>0</v>
      </c>
      <c r="S629" s="11">
        <v>1</v>
      </c>
      <c r="T629" s="11">
        <v>0</v>
      </c>
      <c r="U629" s="11">
        <v>0</v>
      </c>
      <c r="V629" s="11">
        <v>1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1</v>
      </c>
      <c r="AF629" s="11">
        <v>0</v>
      </c>
      <c r="AG629" s="11">
        <v>0</v>
      </c>
      <c r="AH629" s="11">
        <v>0</v>
      </c>
      <c r="AI629" s="11">
        <v>1</v>
      </c>
      <c r="AJ629" s="11">
        <v>0</v>
      </c>
      <c r="AK629" s="11">
        <v>0</v>
      </c>
      <c r="AL629" s="11">
        <v>0</v>
      </c>
      <c r="AM629" s="11">
        <v>0</v>
      </c>
      <c r="AN629" s="11">
        <v>0</v>
      </c>
      <c r="AO629" s="11">
        <v>0</v>
      </c>
      <c r="AP629" s="11">
        <v>0</v>
      </c>
      <c r="AQ629" s="11">
        <v>0</v>
      </c>
      <c r="AR629" s="11">
        <v>0</v>
      </c>
      <c r="AS629" s="11">
        <v>0</v>
      </c>
      <c r="AT629" s="11">
        <v>0</v>
      </c>
      <c r="AU629" s="11">
        <v>0</v>
      </c>
      <c r="AV629" s="11">
        <v>0</v>
      </c>
      <c r="AW629" s="11">
        <v>0</v>
      </c>
      <c r="AX629" s="11">
        <v>2</v>
      </c>
      <c r="AY629" s="11">
        <v>0</v>
      </c>
      <c r="AZ629" s="11">
        <v>0</v>
      </c>
    </row>
    <row r="630" spans="1:52" s="4" customFormat="1" ht="10.5">
      <c r="A630" s="9">
        <v>494</v>
      </c>
      <c r="B630" s="13" t="s">
        <v>603</v>
      </c>
      <c r="C630" s="12">
        <v>333</v>
      </c>
      <c r="D630" s="11">
        <v>0</v>
      </c>
      <c r="E630" s="11">
        <v>2</v>
      </c>
      <c r="F630" s="11">
        <v>2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6</v>
      </c>
      <c r="M630" s="11">
        <v>0</v>
      </c>
      <c r="N630" s="11">
        <v>1</v>
      </c>
      <c r="O630" s="11">
        <v>0</v>
      </c>
      <c r="P630" s="11">
        <v>0</v>
      </c>
      <c r="Q630" s="11">
        <v>3</v>
      </c>
      <c r="R630" s="11">
        <v>2</v>
      </c>
      <c r="S630" s="11">
        <v>0</v>
      </c>
      <c r="T630" s="11">
        <v>0</v>
      </c>
      <c r="U630" s="11">
        <v>0</v>
      </c>
      <c r="V630" s="11">
        <v>0</v>
      </c>
      <c r="W630" s="11">
        <v>1</v>
      </c>
      <c r="X630" s="11">
        <v>1</v>
      </c>
      <c r="Y630" s="11">
        <v>1</v>
      </c>
      <c r="Z630" s="11">
        <v>0</v>
      </c>
      <c r="AA630" s="11">
        <v>1</v>
      </c>
      <c r="AB630" s="11">
        <v>0</v>
      </c>
      <c r="AC630" s="11">
        <v>0</v>
      </c>
      <c r="AD630" s="11">
        <v>0</v>
      </c>
      <c r="AE630" s="11">
        <v>4</v>
      </c>
      <c r="AF630" s="11">
        <v>0</v>
      </c>
      <c r="AG630" s="11">
        <v>0</v>
      </c>
      <c r="AH630" s="11">
        <v>0</v>
      </c>
      <c r="AI630" s="11">
        <v>0</v>
      </c>
      <c r="AJ630" s="11">
        <v>0</v>
      </c>
      <c r="AK630" s="11">
        <v>0</v>
      </c>
      <c r="AL630" s="11">
        <v>0</v>
      </c>
      <c r="AM630" s="11">
        <v>3</v>
      </c>
      <c r="AN630" s="11">
        <v>0</v>
      </c>
      <c r="AO630" s="11">
        <v>0</v>
      </c>
      <c r="AP630" s="11">
        <v>1</v>
      </c>
      <c r="AQ630" s="11">
        <v>0</v>
      </c>
      <c r="AR630" s="11">
        <v>0</v>
      </c>
      <c r="AS630" s="11">
        <v>2</v>
      </c>
      <c r="AT630" s="11">
        <v>0</v>
      </c>
      <c r="AU630" s="11">
        <v>1</v>
      </c>
      <c r="AV630" s="11">
        <v>0</v>
      </c>
      <c r="AW630" s="11">
        <v>1</v>
      </c>
      <c r="AX630" s="11">
        <v>0</v>
      </c>
      <c r="AY630" s="11">
        <v>2</v>
      </c>
      <c r="AZ630" s="11">
        <v>0</v>
      </c>
    </row>
    <row r="631" spans="1:52" s="4" customFormat="1" ht="10.5">
      <c r="A631" s="9">
        <v>495</v>
      </c>
      <c r="B631" s="13" t="s">
        <v>604</v>
      </c>
      <c r="C631" s="12">
        <v>331</v>
      </c>
      <c r="D631" s="11">
        <v>0</v>
      </c>
      <c r="E631" s="11">
        <v>0</v>
      </c>
      <c r="F631" s="11">
        <v>3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1</v>
      </c>
      <c r="M631" s="11">
        <v>1</v>
      </c>
      <c r="N631" s="11">
        <v>1</v>
      </c>
      <c r="O631" s="11">
        <v>0</v>
      </c>
      <c r="P631" s="11">
        <v>0</v>
      </c>
      <c r="Q631" s="11">
        <v>1</v>
      </c>
      <c r="R631" s="11">
        <v>0</v>
      </c>
      <c r="S631" s="11">
        <v>0</v>
      </c>
      <c r="T631" s="11">
        <v>0</v>
      </c>
      <c r="U631" s="11">
        <v>0</v>
      </c>
      <c r="V631" s="11">
        <v>1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1</v>
      </c>
      <c r="AD631" s="11">
        <v>0</v>
      </c>
      <c r="AE631" s="11">
        <v>0</v>
      </c>
      <c r="AF631" s="11">
        <v>1</v>
      </c>
      <c r="AG631" s="11">
        <v>0</v>
      </c>
      <c r="AH631" s="11">
        <v>0</v>
      </c>
      <c r="AI631" s="11">
        <v>1</v>
      </c>
      <c r="AJ631" s="11">
        <v>1</v>
      </c>
      <c r="AK631" s="11">
        <v>0</v>
      </c>
      <c r="AL631" s="11">
        <v>0</v>
      </c>
      <c r="AM631" s="11">
        <v>2</v>
      </c>
      <c r="AN631" s="11">
        <v>1</v>
      </c>
      <c r="AO631" s="11">
        <v>1</v>
      </c>
      <c r="AP631" s="11">
        <v>0</v>
      </c>
      <c r="AQ631" s="11">
        <v>0</v>
      </c>
      <c r="AR631" s="11">
        <v>0</v>
      </c>
      <c r="AS631" s="11">
        <v>0</v>
      </c>
      <c r="AT631" s="11">
        <v>2</v>
      </c>
      <c r="AU631" s="11">
        <v>0</v>
      </c>
      <c r="AV631" s="11">
        <v>0</v>
      </c>
      <c r="AW631" s="11">
        <v>0</v>
      </c>
      <c r="AX631" s="11">
        <v>0</v>
      </c>
      <c r="AY631" s="11">
        <v>0</v>
      </c>
      <c r="AZ631" s="11">
        <v>1</v>
      </c>
    </row>
    <row r="632" spans="1:52" s="4" customFormat="1" ht="10.5">
      <c r="A632" s="9">
        <v>496</v>
      </c>
      <c r="B632" s="13" t="s">
        <v>605</v>
      </c>
      <c r="C632" s="12">
        <v>345</v>
      </c>
      <c r="D632" s="11">
        <v>1</v>
      </c>
      <c r="E632" s="11">
        <v>1</v>
      </c>
      <c r="F632" s="11">
        <v>1</v>
      </c>
      <c r="G632" s="11">
        <v>0</v>
      </c>
      <c r="H632" s="11">
        <v>1</v>
      </c>
      <c r="I632" s="11">
        <v>0</v>
      </c>
      <c r="J632" s="11">
        <v>2</v>
      </c>
      <c r="K632" s="11">
        <v>0</v>
      </c>
      <c r="L632" s="11">
        <v>1</v>
      </c>
      <c r="M632" s="11">
        <v>0</v>
      </c>
      <c r="N632" s="11">
        <v>0</v>
      </c>
      <c r="O632" s="11">
        <v>2</v>
      </c>
      <c r="P632" s="11">
        <v>0</v>
      </c>
      <c r="Q632" s="11">
        <v>3</v>
      </c>
      <c r="R632" s="11">
        <v>0</v>
      </c>
      <c r="S632" s="11">
        <v>1</v>
      </c>
      <c r="T632" s="11">
        <v>0</v>
      </c>
      <c r="U632" s="11">
        <v>2</v>
      </c>
      <c r="V632" s="11">
        <v>3</v>
      </c>
      <c r="W632" s="11">
        <v>0</v>
      </c>
      <c r="X632" s="11">
        <v>1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  <c r="AD632" s="11">
        <v>0</v>
      </c>
      <c r="AE632" s="11">
        <v>3</v>
      </c>
      <c r="AF632" s="11">
        <v>0</v>
      </c>
      <c r="AG632" s="11">
        <v>1</v>
      </c>
      <c r="AH632" s="11">
        <v>1</v>
      </c>
      <c r="AI632" s="11">
        <v>2</v>
      </c>
      <c r="AJ632" s="11">
        <v>2</v>
      </c>
      <c r="AK632" s="11">
        <v>1</v>
      </c>
      <c r="AL632" s="11">
        <v>0</v>
      </c>
      <c r="AM632" s="11">
        <v>0</v>
      </c>
      <c r="AN632" s="11">
        <v>0</v>
      </c>
      <c r="AO632" s="11">
        <v>0</v>
      </c>
      <c r="AP632" s="11">
        <v>1</v>
      </c>
      <c r="AQ632" s="11">
        <v>0</v>
      </c>
      <c r="AR632" s="11">
        <v>0</v>
      </c>
      <c r="AS632" s="11">
        <v>4</v>
      </c>
      <c r="AT632" s="11">
        <v>0</v>
      </c>
      <c r="AU632" s="11">
        <v>1</v>
      </c>
      <c r="AV632" s="11">
        <v>1</v>
      </c>
      <c r="AW632" s="11">
        <v>0</v>
      </c>
      <c r="AX632" s="11">
        <v>3</v>
      </c>
      <c r="AY632" s="11">
        <v>1</v>
      </c>
      <c r="AZ632" s="11">
        <v>0</v>
      </c>
    </row>
    <row r="633" spans="1:52" s="8" customFormat="1" ht="10.5">
      <c r="A633" s="19"/>
      <c r="B633" s="30" t="s">
        <v>606</v>
      </c>
      <c r="C633" s="22">
        <f aca="true" t="shared" si="204" ref="C633:AF633">SUM(C536:C632)</f>
        <v>30218</v>
      </c>
      <c r="D633" s="21">
        <f t="shared" si="204"/>
        <v>88</v>
      </c>
      <c r="E633" s="21">
        <f t="shared" si="204"/>
        <v>68</v>
      </c>
      <c r="F633" s="21">
        <f t="shared" si="204"/>
        <v>76</v>
      </c>
      <c r="G633" s="21">
        <f t="shared" si="204"/>
        <v>27</v>
      </c>
      <c r="H633" s="21">
        <f t="shared" si="204"/>
        <v>61</v>
      </c>
      <c r="I633" s="21">
        <f t="shared" si="204"/>
        <v>33</v>
      </c>
      <c r="J633" s="21">
        <f t="shared" si="204"/>
        <v>38</v>
      </c>
      <c r="K633" s="21">
        <f t="shared" si="204"/>
        <v>83</v>
      </c>
      <c r="L633" s="21">
        <f t="shared" si="204"/>
        <v>175</v>
      </c>
      <c r="M633" s="21">
        <f t="shared" si="204"/>
        <v>306</v>
      </c>
      <c r="N633" s="21">
        <f t="shared" si="204"/>
        <v>35</v>
      </c>
      <c r="O633" s="21">
        <f t="shared" si="204"/>
        <v>60</v>
      </c>
      <c r="P633" s="21">
        <f t="shared" si="204"/>
        <v>39</v>
      </c>
      <c r="Q633" s="21">
        <f t="shared" si="204"/>
        <v>306</v>
      </c>
      <c r="R633" s="21">
        <f t="shared" si="204"/>
        <v>38</v>
      </c>
      <c r="S633" s="21">
        <f t="shared" si="204"/>
        <v>67</v>
      </c>
      <c r="T633" s="21">
        <f t="shared" si="204"/>
        <v>16</v>
      </c>
      <c r="U633" s="21">
        <f t="shared" si="204"/>
        <v>116</v>
      </c>
      <c r="V633" s="21">
        <f t="shared" si="204"/>
        <v>242</v>
      </c>
      <c r="W633" s="21">
        <f t="shared" si="204"/>
        <v>38</v>
      </c>
      <c r="X633" s="21">
        <f t="shared" si="204"/>
        <v>73</v>
      </c>
      <c r="Y633" s="21">
        <f t="shared" si="204"/>
        <v>25</v>
      </c>
      <c r="Z633" s="21">
        <f t="shared" si="204"/>
        <v>36</v>
      </c>
      <c r="AA633" s="21">
        <f t="shared" si="204"/>
        <v>39</v>
      </c>
      <c r="AB633" s="21">
        <f t="shared" si="204"/>
        <v>24</v>
      </c>
      <c r="AC633" s="21">
        <f t="shared" si="204"/>
        <v>35</v>
      </c>
      <c r="AD633" s="21">
        <f t="shared" si="204"/>
        <v>39</v>
      </c>
      <c r="AE633" s="21">
        <f t="shared" si="204"/>
        <v>177</v>
      </c>
      <c r="AF633" s="21">
        <f t="shared" si="204"/>
        <v>68</v>
      </c>
      <c r="AG633" s="21">
        <f aca="true" t="shared" si="205" ref="AG633:AZ633">SUM(AG536:AG632)</f>
        <v>31</v>
      </c>
      <c r="AH633" s="21">
        <f t="shared" si="205"/>
        <v>55</v>
      </c>
      <c r="AI633" s="21">
        <f t="shared" si="205"/>
        <v>94</v>
      </c>
      <c r="AJ633" s="21">
        <f t="shared" si="205"/>
        <v>58</v>
      </c>
      <c r="AK633" s="21">
        <f t="shared" si="205"/>
        <v>36</v>
      </c>
      <c r="AL633" s="21">
        <f t="shared" si="205"/>
        <v>35</v>
      </c>
      <c r="AM633" s="21">
        <f t="shared" si="205"/>
        <v>63</v>
      </c>
      <c r="AN633" s="21">
        <f t="shared" si="205"/>
        <v>59</v>
      </c>
      <c r="AO633" s="21">
        <f t="shared" si="205"/>
        <v>75</v>
      </c>
      <c r="AP633" s="21">
        <f t="shared" si="205"/>
        <v>32</v>
      </c>
      <c r="AQ633" s="21">
        <f t="shared" si="205"/>
        <v>7</v>
      </c>
      <c r="AR633" s="21">
        <f t="shared" si="205"/>
        <v>15</v>
      </c>
      <c r="AS633" s="21">
        <f t="shared" si="205"/>
        <v>228</v>
      </c>
      <c r="AT633" s="52">
        <f t="shared" si="205"/>
        <v>117</v>
      </c>
      <c r="AU633" s="21">
        <f t="shared" si="205"/>
        <v>62</v>
      </c>
      <c r="AV633" s="21">
        <f t="shared" si="205"/>
        <v>48</v>
      </c>
      <c r="AW633" s="52">
        <f t="shared" si="205"/>
        <v>80</v>
      </c>
      <c r="AX633" s="21">
        <f t="shared" si="205"/>
        <v>139</v>
      </c>
      <c r="AY633" s="52">
        <f t="shared" si="205"/>
        <v>43</v>
      </c>
      <c r="AZ633" s="21">
        <f t="shared" si="205"/>
        <v>100</v>
      </c>
    </row>
    <row r="634" spans="1:52" s="4" customFormat="1" ht="10.5">
      <c r="A634" s="23"/>
      <c r="B634" s="32"/>
      <c r="C634" s="2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</row>
    <row r="635" spans="1:52" s="4" customFormat="1" ht="10.5">
      <c r="A635" s="9">
        <v>497</v>
      </c>
      <c r="B635" s="13" t="s">
        <v>607</v>
      </c>
      <c r="C635" s="12">
        <v>307</v>
      </c>
      <c r="D635" s="11">
        <v>1</v>
      </c>
      <c r="E635" s="11">
        <v>0</v>
      </c>
      <c r="F635" s="11">
        <v>0</v>
      </c>
      <c r="G635" s="11">
        <v>29</v>
      </c>
      <c r="H635" s="11">
        <v>1</v>
      </c>
      <c r="I635" s="4">
        <v>0</v>
      </c>
      <c r="J635" s="4">
        <v>0</v>
      </c>
      <c r="K635" s="4">
        <v>1</v>
      </c>
      <c r="L635" s="4">
        <v>1</v>
      </c>
      <c r="M635" s="4">
        <v>0</v>
      </c>
      <c r="N635" s="4">
        <v>0</v>
      </c>
      <c r="O635" s="4">
        <v>1</v>
      </c>
      <c r="P635" s="4">
        <v>0</v>
      </c>
      <c r="Q635" s="4">
        <v>0</v>
      </c>
      <c r="R635" s="4">
        <v>0</v>
      </c>
      <c r="S635" s="4">
        <v>1</v>
      </c>
      <c r="T635" s="4">
        <v>0</v>
      </c>
      <c r="U635" s="4">
        <v>0</v>
      </c>
      <c r="V635" s="4">
        <v>2</v>
      </c>
      <c r="W635" s="4">
        <v>0</v>
      </c>
      <c r="X635" s="4">
        <v>1</v>
      </c>
      <c r="Y635" s="4">
        <v>1</v>
      </c>
      <c r="Z635" s="4">
        <v>1</v>
      </c>
      <c r="AA635" s="4">
        <v>9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7</v>
      </c>
      <c r="AH635" s="4">
        <v>1</v>
      </c>
      <c r="AI635" s="4">
        <v>0</v>
      </c>
      <c r="AJ635" s="4">
        <v>0</v>
      </c>
      <c r="AK635" s="4">
        <v>0</v>
      </c>
      <c r="AL635" s="4">
        <v>1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1</v>
      </c>
      <c r="AS635" s="4">
        <v>0</v>
      </c>
      <c r="AT635" s="4">
        <v>0</v>
      </c>
      <c r="AU635" s="4">
        <v>1</v>
      </c>
      <c r="AV635" s="4">
        <v>1</v>
      </c>
      <c r="AW635" s="4">
        <v>0</v>
      </c>
      <c r="AX635" s="4">
        <v>1</v>
      </c>
      <c r="AY635" s="4">
        <v>5</v>
      </c>
      <c r="AZ635" s="4">
        <v>0</v>
      </c>
    </row>
    <row r="636" spans="1:52" s="4" customFormat="1" ht="10.5">
      <c r="A636" s="9">
        <v>498</v>
      </c>
      <c r="B636" s="13" t="s">
        <v>608</v>
      </c>
      <c r="C636" s="12">
        <v>264</v>
      </c>
      <c r="D636" s="11">
        <v>1</v>
      </c>
      <c r="E636" s="11">
        <v>0</v>
      </c>
      <c r="F636" s="11">
        <v>0</v>
      </c>
      <c r="G636" s="11">
        <v>20</v>
      </c>
      <c r="H636" s="11">
        <v>0</v>
      </c>
      <c r="I636" s="11">
        <v>0</v>
      </c>
      <c r="J636" s="11">
        <v>0</v>
      </c>
      <c r="K636" s="11">
        <v>3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3</v>
      </c>
      <c r="T636" s="11">
        <v>0</v>
      </c>
      <c r="U636" s="11">
        <v>1</v>
      </c>
      <c r="V636" s="11">
        <v>0</v>
      </c>
      <c r="W636" s="11">
        <v>2</v>
      </c>
      <c r="X636" s="11">
        <v>0</v>
      </c>
      <c r="Y636" s="11">
        <v>1</v>
      </c>
      <c r="Z636" s="11">
        <v>0</v>
      </c>
      <c r="AA636" s="11">
        <v>9</v>
      </c>
      <c r="AB636" s="11">
        <v>1</v>
      </c>
      <c r="AC636" s="11">
        <v>0</v>
      </c>
      <c r="AD636" s="11">
        <v>0</v>
      </c>
      <c r="AE636" s="11">
        <v>0</v>
      </c>
      <c r="AF636" s="11">
        <v>1</v>
      </c>
      <c r="AG636" s="11">
        <v>9</v>
      </c>
      <c r="AH636" s="11">
        <v>3</v>
      </c>
      <c r="AI636" s="11">
        <v>1</v>
      </c>
      <c r="AJ636" s="11">
        <v>0</v>
      </c>
      <c r="AK636" s="11">
        <v>0</v>
      </c>
      <c r="AL636" s="11">
        <v>1</v>
      </c>
      <c r="AM636" s="11">
        <v>0</v>
      </c>
      <c r="AN636" s="11">
        <v>0</v>
      </c>
      <c r="AO636" s="11">
        <v>0</v>
      </c>
      <c r="AP636" s="11">
        <v>0</v>
      </c>
      <c r="AQ636" s="11">
        <v>0</v>
      </c>
      <c r="AR636" s="11">
        <v>0</v>
      </c>
      <c r="AS636" s="11">
        <v>1</v>
      </c>
      <c r="AT636" s="11">
        <v>0</v>
      </c>
      <c r="AU636" s="11">
        <v>0</v>
      </c>
      <c r="AV636" s="11">
        <v>0</v>
      </c>
      <c r="AW636" s="11">
        <v>1</v>
      </c>
      <c r="AX636" s="11">
        <v>2</v>
      </c>
      <c r="AY636" s="11">
        <v>8</v>
      </c>
      <c r="AZ636" s="11">
        <v>0</v>
      </c>
    </row>
    <row r="637" spans="1:52" s="4" customFormat="1" ht="10.5">
      <c r="A637" s="9">
        <v>499</v>
      </c>
      <c r="B637" s="13" t="s">
        <v>609</v>
      </c>
      <c r="C637" s="12">
        <v>292</v>
      </c>
      <c r="D637" s="11">
        <v>1</v>
      </c>
      <c r="E637" s="11">
        <v>0</v>
      </c>
      <c r="F637" s="11">
        <v>2</v>
      </c>
      <c r="G637" s="11">
        <v>24</v>
      </c>
      <c r="H637" s="11">
        <v>0</v>
      </c>
      <c r="I637" s="11">
        <v>0</v>
      </c>
      <c r="J637" s="11">
        <v>1</v>
      </c>
      <c r="K637" s="11">
        <v>1</v>
      </c>
      <c r="L637" s="11">
        <v>1</v>
      </c>
      <c r="M637" s="11">
        <v>0</v>
      </c>
      <c r="N637" s="11">
        <v>0</v>
      </c>
      <c r="O637" s="11">
        <v>2</v>
      </c>
      <c r="P637" s="11">
        <v>1</v>
      </c>
      <c r="Q637" s="11">
        <v>0</v>
      </c>
      <c r="R637" s="11">
        <v>0</v>
      </c>
      <c r="S637" s="11">
        <v>1</v>
      </c>
      <c r="T637" s="11">
        <v>0</v>
      </c>
      <c r="U637" s="11">
        <v>1</v>
      </c>
      <c r="V637" s="11">
        <v>1</v>
      </c>
      <c r="W637" s="11">
        <v>0</v>
      </c>
      <c r="X637" s="11">
        <v>1</v>
      </c>
      <c r="Y637" s="11">
        <v>4</v>
      </c>
      <c r="Z637" s="11">
        <v>0</v>
      </c>
      <c r="AA637" s="11">
        <v>11</v>
      </c>
      <c r="AB637" s="11">
        <v>0</v>
      </c>
      <c r="AC637" s="11">
        <v>1</v>
      </c>
      <c r="AD637" s="11">
        <v>0</v>
      </c>
      <c r="AE637" s="11">
        <v>0</v>
      </c>
      <c r="AF637" s="11">
        <v>1</v>
      </c>
      <c r="AG637" s="11">
        <v>10</v>
      </c>
      <c r="AH637" s="11">
        <v>1</v>
      </c>
      <c r="AI637" s="11">
        <v>0</v>
      </c>
      <c r="AJ637" s="11">
        <v>0</v>
      </c>
      <c r="AK637" s="11">
        <v>0</v>
      </c>
      <c r="AL637" s="11">
        <v>0</v>
      </c>
      <c r="AM637" s="11">
        <v>1</v>
      </c>
      <c r="AN637" s="11">
        <v>0</v>
      </c>
      <c r="AO637" s="11">
        <v>0</v>
      </c>
      <c r="AP637" s="11">
        <v>0</v>
      </c>
      <c r="AQ637" s="11">
        <v>0</v>
      </c>
      <c r="AR637" s="11">
        <v>0</v>
      </c>
      <c r="AS637" s="11">
        <v>0</v>
      </c>
      <c r="AT637" s="11">
        <v>0</v>
      </c>
      <c r="AU637" s="11">
        <v>1</v>
      </c>
      <c r="AV637" s="11">
        <v>1</v>
      </c>
      <c r="AW637" s="11">
        <v>0</v>
      </c>
      <c r="AX637" s="11">
        <v>0</v>
      </c>
      <c r="AY637" s="11">
        <v>5</v>
      </c>
      <c r="AZ637" s="11">
        <v>2</v>
      </c>
    </row>
    <row r="638" spans="1:52" s="4" customFormat="1" ht="10.5">
      <c r="A638" s="9">
        <v>500</v>
      </c>
      <c r="B638" s="13" t="s">
        <v>610</v>
      </c>
      <c r="C638" s="12">
        <v>285</v>
      </c>
      <c r="D638" s="11">
        <v>2</v>
      </c>
      <c r="E638" s="11">
        <v>3</v>
      </c>
      <c r="F638" s="11">
        <v>0</v>
      </c>
      <c r="G638" s="11">
        <v>18</v>
      </c>
      <c r="H638" s="11">
        <v>0</v>
      </c>
      <c r="I638" s="11">
        <v>0</v>
      </c>
      <c r="J638" s="11">
        <v>1</v>
      </c>
      <c r="K638" s="11">
        <v>0</v>
      </c>
      <c r="L638" s="11">
        <v>1</v>
      </c>
      <c r="M638" s="11">
        <v>0</v>
      </c>
      <c r="N638" s="11">
        <v>0</v>
      </c>
      <c r="O638" s="11">
        <v>1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1</v>
      </c>
      <c r="V638" s="11">
        <v>1</v>
      </c>
      <c r="W638" s="11">
        <v>0</v>
      </c>
      <c r="X638" s="11">
        <v>1</v>
      </c>
      <c r="Y638" s="11">
        <v>2</v>
      </c>
      <c r="Z638" s="11">
        <v>0</v>
      </c>
      <c r="AA638" s="11">
        <v>5</v>
      </c>
      <c r="AB638" s="11">
        <v>0</v>
      </c>
      <c r="AC638" s="11">
        <v>0</v>
      </c>
      <c r="AD638" s="11">
        <v>0</v>
      </c>
      <c r="AE638" s="11">
        <v>0</v>
      </c>
      <c r="AF638" s="11">
        <v>0</v>
      </c>
      <c r="AG638" s="11">
        <v>4</v>
      </c>
      <c r="AH638" s="11">
        <v>3</v>
      </c>
      <c r="AI638" s="11">
        <v>0</v>
      </c>
      <c r="AJ638" s="11">
        <v>0</v>
      </c>
      <c r="AK638" s="11">
        <v>0</v>
      </c>
      <c r="AL638" s="11">
        <v>0</v>
      </c>
      <c r="AM638" s="11">
        <v>0</v>
      </c>
      <c r="AN638" s="11">
        <v>0</v>
      </c>
      <c r="AO638" s="11">
        <v>0</v>
      </c>
      <c r="AP638" s="11">
        <v>0</v>
      </c>
      <c r="AQ638" s="11">
        <v>0</v>
      </c>
      <c r="AR638" s="11">
        <v>0</v>
      </c>
      <c r="AS638" s="11">
        <v>0</v>
      </c>
      <c r="AT638" s="11">
        <v>0</v>
      </c>
      <c r="AU638" s="11">
        <v>0</v>
      </c>
      <c r="AV638" s="11">
        <v>1</v>
      </c>
      <c r="AW638" s="11">
        <v>0</v>
      </c>
      <c r="AX638" s="11">
        <v>1</v>
      </c>
      <c r="AY638" s="11">
        <v>3</v>
      </c>
      <c r="AZ638" s="11">
        <v>0</v>
      </c>
    </row>
    <row r="639" spans="1:52" s="18" customFormat="1" ht="10.5">
      <c r="A639" s="14"/>
      <c r="B639" s="31" t="s">
        <v>611</v>
      </c>
      <c r="C639" s="17">
        <f aca="true" t="shared" si="206" ref="C639:AF639">SUM(C635:C638)</f>
        <v>1148</v>
      </c>
      <c r="D639" s="16">
        <f t="shared" si="206"/>
        <v>5</v>
      </c>
      <c r="E639" s="16">
        <f t="shared" si="206"/>
        <v>3</v>
      </c>
      <c r="F639" s="16">
        <f t="shared" si="206"/>
        <v>2</v>
      </c>
      <c r="G639" s="16">
        <f t="shared" si="206"/>
        <v>91</v>
      </c>
      <c r="H639" s="16">
        <f t="shared" si="206"/>
        <v>1</v>
      </c>
      <c r="I639" s="16">
        <f t="shared" si="206"/>
        <v>0</v>
      </c>
      <c r="J639" s="16">
        <f t="shared" si="206"/>
        <v>2</v>
      </c>
      <c r="K639" s="16">
        <f t="shared" si="206"/>
        <v>5</v>
      </c>
      <c r="L639" s="16">
        <f t="shared" si="206"/>
        <v>3</v>
      </c>
      <c r="M639" s="16">
        <f t="shared" si="206"/>
        <v>0</v>
      </c>
      <c r="N639" s="16">
        <f t="shared" si="206"/>
        <v>0</v>
      </c>
      <c r="O639" s="16">
        <f t="shared" si="206"/>
        <v>4</v>
      </c>
      <c r="P639" s="16">
        <f t="shared" si="206"/>
        <v>1</v>
      </c>
      <c r="Q639" s="16">
        <f t="shared" si="206"/>
        <v>0</v>
      </c>
      <c r="R639" s="16">
        <f t="shared" si="206"/>
        <v>0</v>
      </c>
      <c r="S639" s="16">
        <f t="shared" si="206"/>
        <v>5</v>
      </c>
      <c r="T639" s="16">
        <f t="shared" si="206"/>
        <v>0</v>
      </c>
      <c r="U639" s="16">
        <f t="shared" si="206"/>
        <v>3</v>
      </c>
      <c r="V639" s="16">
        <f t="shared" si="206"/>
        <v>4</v>
      </c>
      <c r="W639" s="16">
        <f t="shared" si="206"/>
        <v>2</v>
      </c>
      <c r="X639" s="16">
        <f t="shared" si="206"/>
        <v>3</v>
      </c>
      <c r="Y639" s="16">
        <f t="shared" si="206"/>
        <v>8</v>
      </c>
      <c r="Z639" s="16">
        <f t="shared" si="206"/>
        <v>1</v>
      </c>
      <c r="AA639" s="16">
        <f t="shared" si="206"/>
        <v>34</v>
      </c>
      <c r="AB639" s="16">
        <f t="shared" si="206"/>
        <v>1</v>
      </c>
      <c r="AC639" s="16">
        <f t="shared" si="206"/>
        <v>1</v>
      </c>
      <c r="AD639" s="16">
        <f t="shared" si="206"/>
        <v>0</v>
      </c>
      <c r="AE639" s="16">
        <f t="shared" si="206"/>
        <v>0</v>
      </c>
      <c r="AF639" s="16">
        <f t="shared" si="206"/>
        <v>2</v>
      </c>
      <c r="AG639" s="16">
        <f aca="true" t="shared" si="207" ref="AG639:AZ639">SUM(AG635:AG638)</f>
        <v>30</v>
      </c>
      <c r="AH639" s="16">
        <f t="shared" si="207"/>
        <v>8</v>
      </c>
      <c r="AI639" s="16">
        <f t="shared" si="207"/>
        <v>1</v>
      </c>
      <c r="AJ639" s="16">
        <f t="shared" si="207"/>
        <v>0</v>
      </c>
      <c r="AK639" s="16">
        <f t="shared" si="207"/>
        <v>0</v>
      </c>
      <c r="AL639" s="16">
        <f t="shared" si="207"/>
        <v>2</v>
      </c>
      <c r="AM639" s="16">
        <f t="shared" si="207"/>
        <v>1</v>
      </c>
      <c r="AN639" s="16">
        <f t="shared" si="207"/>
        <v>0</v>
      </c>
      <c r="AO639" s="16">
        <f t="shared" si="207"/>
        <v>0</v>
      </c>
      <c r="AP639" s="16">
        <f t="shared" si="207"/>
        <v>0</v>
      </c>
      <c r="AQ639" s="16">
        <f t="shared" si="207"/>
        <v>0</v>
      </c>
      <c r="AR639" s="16">
        <f t="shared" si="207"/>
        <v>1</v>
      </c>
      <c r="AS639" s="16">
        <f t="shared" si="207"/>
        <v>1</v>
      </c>
      <c r="AT639" s="16">
        <f t="shared" si="207"/>
        <v>0</v>
      </c>
      <c r="AU639" s="16">
        <f t="shared" si="207"/>
        <v>2</v>
      </c>
      <c r="AV639" s="16">
        <f t="shared" si="207"/>
        <v>3</v>
      </c>
      <c r="AW639" s="16">
        <f t="shared" si="207"/>
        <v>1</v>
      </c>
      <c r="AX639" s="16">
        <f t="shared" si="207"/>
        <v>4</v>
      </c>
      <c r="AY639" s="16">
        <f t="shared" si="207"/>
        <v>21</v>
      </c>
      <c r="AZ639" s="16">
        <f t="shared" si="207"/>
        <v>2</v>
      </c>
    </row>
    <row r="640" spans="1:52" s="4" customFormat="1" ht="10.5">
      <c r="A640" s="9">
        <v>501</v>
      </c>
      <c r="B640" s="13" t="s">
        <v>612</v>
      </c>
      <c r="C640" s="12">
        <v>318</v>
      </c>
      <c r="D640" s="11">
        <v>1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1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1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1</v>
      </c>
      <c r="AA640" s="11">
        <v>50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4</v>
      </c>
      <c r="AH640" s="11">
        <v>8</v>
      </c>
      <c r="AI640" s="11">
        <v>2</v>
      </c>
      <c r="AJ640" s="11">
        <v>0</v>
      </c>
      <c r="AK640" s="11">
        <v>0</v>
      </c>
      <c r="AL640" s="11">
        <v>0</v>
      </c>
      <c r="AM640" s="11">
        <v>0</v>
      </c>
      <c r="AN640" s="11">
        <v>0</v>
      </c>
      <c r="AO640" s="11">
        <v>0</v>
      </c>
      <c r="AP640" s="11">
        <v>0</v>
      </c>
      <c r="AQ640" s="11">
        <v>0</v>
      </c>
      <c r="AR640" s="11">
        <v>0</v>
      </c>
      <c r="AS640" s="11">
        <v>0</v>
      </c>
      <c r="AT640" s="11">
        <v>0</v>
      </c>
      <c r="AU640" s="11">
        <v>0</v>
      </c>
      <c r="AV640" s="11">
        <v>0</v>
      </c>
      <c r="AW640" s="11">
        <v>0</v>
      </c>
      <c r="AX640" s="11">
        <v>0</v>
      </c>
      <c r="AY640" s="11">
        <v>6</v>
      </c>
      <c r="AZ640" s="11">
        <v>0</v>
      </c>
    </row>
    <row r="641" spans="1:52" s="4" customFormat="1" ht="10.5">
      <c r="A641" s="9">
        <v>502</v>
      </c>
      <c r="B641" s="13" t="s">
        <v>613</v>
      </c>
      <c r="C641" s="12">
        <v>300</v>
      </c>
      <c r="D641" s="11">
        <v>1</v>
      </c>
      <c r="E641" s="11">
        <v>3</v>
      </c>
      <c r="F641" s="11">
        <v>0</v>
      </c>
      <c r="G641" s="11">
        <v>30</v>
      </c>
      <c r="H641" s="11">
        <v>2</v>
      </c>
      <c r="I641" s="11">
        <v>0</v>
      </c>
      <c r="J641" s="11">
        <v>0</v>
      </c>
      <c r="K641" s="11">
        <v>0</v>
      </c>
      <c r="L641" s="11">
        <v>2</v>
      </c>
      <c r="M641" s="11">
        <v>0</v>
      </c>
      <c r="N641" s="11">
        <v>0</v>
      </c>
      <c r="O641" s="11">
        <v>1</v>
      </c>
      <c r="P641" s="11">
        <v>0</v>
      </c>
      <c r="Q641" s="11">
        <v>0</v>
      </c>
      <c r="R641" s="11">
        <v>0</v>
      </c>
      <c r="S641" s="11">
        <v>0</v>
      </c>
      <c r="T641" s="11">
        <v>2</v>
      </c>
      <c r="U641" s="11">
        <v>0</v>
      </c>
      <c r="V641" s="11">
        <v>0</v>
      </c>
      <c r="W641" s="11">
        <v>0</v>
      </c>
      <c r="X641" s="11">
        <v>1</v>
      </c>
      <c r="Y641" s="11">
        <v>0</v>
      </c>
      <c r="Z641" s="11">
        <v>1</v>
      </c>
      <c r="AA641" s="11">
        <v>27</v>
      </c>
      <c r="AB641" s="11">
        <v>0</v>
      </c>
      <c r="AC641" s="11">
        <v>0</v>
      </c>
      <c r="AD641" s="11">
        <v>0</v>
      </c>
      <c r="AE641" s="11">
        <v>2</v>
      </c>
      <c r="AF641" s="11">
        <v>0</v>
      </c>
      <c r="AG641" s="11">
        <v>21</v>
      </c>
      <c r="AH641" s="11">
        <v>9</v>
      </c>
      <c r="AI641" s="11">
        <v>1</v>
      </c>
      <c r="AJ641" s="11">
        <v>0</v>
      </c>
      <c r="AK641" s="11">
        <v>0</v>
      </c>
      <c r="AL641" s="11">
        <v>0</v>
      </c>
      <c r="AM641" s="11">
        <v>0</v>
      </c>
      <c r="AN641" s="11">
        <v>0</v>
      </c>
      <c r="AO641" s="11">
        <v>0</v>
      </c>
      <c r="AP641" s="11">
        <v>0</v>
      </c>
      <c r="AQ641" s="11">
        <v>0</v>
      </c>
      <c r="AR641" s="11">
        <v>0</v>
      </c>
      <c r="AS641" s="11">
        <v>3</v>
      </c>
      <c r="AT641" s="11">
        <v>0</v>
      </c>
      <c r="AU641" s="11">
        <v>0</v>
      </c>
      <c r="AV641" s="11">
        <v>0</v>
      </c>
      <c r="AW641" s="11">
        <v>0</v>
      </c>
      <c r="AX641" s="11">
        <v>1</v>
      </c>
      <c r="AY641" s="11">
        <v>36</v>
      </c>
      <c r="AZ641" s="11">
        <v>0</v>
      </c>
    </row>
    <row r="642" spans="1:52" s="4" customFormat="1" ht="10.5">
      <c r="A642" s="9">
        <v>503</v>
      </c>
      <c r="B642" s="13" t="s">
        <v>614</v>
      </c>
      <c r="C642" s="12">
        <v>282</v>
      </c>
      <c r="D642" s="11">
        <v>2</v>
      </c>
      <c r="E642" s="11">
        <v>1</v>
      </c>
      <c r="F642" s="11">
        <v>0</v>
      </c>
      <c r="G642" s="11">
        <v>33</v>
      </c>
      <c r="H642" s="11">
        <v>0</v>
      </c>
      <c r="I642" s="11">
        <v>1</v>
      </c>
      <c r="J642" s="11">
        <v>1</v>
      </c>
      <c r="K642" s="11">
        <v>1</v>
      </c>
      <c r="L642" s="11">
        <v>3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1</v>
      </c>
      <c r="S642" s="11">
        <v>1</v>
      </c>
      <c r="T642" s="11">
        <v>0</v>
      </c>
      <c r="U642" s="11">
        <v>0</v>
      </c>
      <c r="V642" s="11">
        <v>5</v>
      </c>
      <c r="W642" s="11">
        <v>1</v>
      </c>
      <c r="X642" s="11">
        <v>1</v>
      </c>
      <c r="Y642" s="11">
        <v>5</v>
      </c>
      <c r="Z642" s="11">
        <v>0</v>
      </c>
      <c r="AA642" s="11">
        <v>31</v>
      </c>
      <c r="AB642" s="11">
        <v>2</v>
      </c>
      <c r="AC642" s="11">
        <v>0</v>
      </c>
      <c r="AD642" s="11">
        <v>0</v>
      </c>
      <c r="AE642" s="11">
        <v>2</v>
      </c>
      <c r="AF642" s="11">
        <v>1</v>
      </c>
      <c r="AG642" s="11">
        <v>20</v>
      </c>
      <c r="AH642" s="11">
        <v>6</v>
      </c>
      <c r="AI642" s="11">
        <v>2</v>
      </c>
      <c r="AJ642" s="11">
        <v>0</v>
      </c>
      <c r="AK642" s="11">
        <v>0</v>
      </c>
      <c r="AL642" s="11">
        <v>1</v>
      </c>
      <c r="AM642" s="11">
        <v>0</v>
      </c>
      <c r="AN642" s="11">
        <v>0</v>
      </c>
      <c r="AO642" s="11">
        <v>1</v>
      </c>
      <c r="AP642" s="11">
        <v>0</v>
      </c>
      <c r="AQ642" s="11">
        <v>0</v>
      </c>
      <c r="AR642" s="11">
        <v>0</v>
      </c>
      <c r="AS642" s="11">
        <v>0</v>
      </c>
      <c r="AT642" s="11">
        <v>0</v>
      </c>
      <c r="AU642" s="11">
        <v>0</v>
      </c>
      <c r="AV642" s="11">
        <v>1</v>
      </c>
      <c r="AW642" s="11">
        <v>0</v>
      </c>
      <c r="AX642" s="11">
        <v>0</v>
      </c>
      <c r="AY642" s="11">
        <v>41</v>
      </c>
      <c r="AZ642" s="11">
        <v>0</v>
      </c>
    </row>
    <row r="643" spans="1:52" s="4" customFormat="1" ht="10.5">
      <c r="A643" s="9">
        <v>504</v>
      </c>
      <c r="B643" s="13" t="s">
        <v>615</v>
      </c>
      <c r="C643" s="12">
        <v>319</v>
      </c>
      <c r="D643" s="11">
        <v>3</v>
      </c>
      <c r="E643" s="11">
        <v>1</v>
      </c>
      <c r="F643" s="11">
        <v>1</v>
      </c>
      <c r="G643" s="11">
        <v>30</v>
      </c>
      <c r="H643" s="11">
        <v>0</v>
      </c>
      <c r="I643" s="11">
        <v>1</v>
      </c>
      <c r="J643" s="11">
        <v>0</v>
      </c>
      <c r="K643" s="11">
        <v>1</v>
      </c>
      <c r="L643" s="11">
        <v>2</v>
      </c>
      <c r="M643" s="11">
        <v>0</v>
      </c>
      <c r="N643" s="11">
        <v>1</v>
      </c>
      <c r="O643" s="11">
        <v>0</v>
      </c>
      <c r="P643" s="11">
        <v>0</v>
      </c>
      <c r="Q643" s="11">
        <v>1</v>
      </c>
      <c r="R643" s="11">
        <v>1</v>
      </c>
      <c r="S643" s="11">
        <v>0</v>
      </c>
      <c r="T643" s="11">
        <v>0</v>
      </c>
      <c r="U643" s="11">
        <v>0</v>
      </c>
      <c r="V643" s="11">
        <v>8</v>
      </c>
      <c r="W643" s="11">
        <v>0</v>
      </c>
      <c r="X643" s="11">
        <v>0</v>
      </c>
      <c r="Y643" s="11">
        <v>5</v>
      </c>
      <c r="Z643" s="11">
        <v>0</v>
      </c>
      <c r="AA643" s="11">
        <v>24</v>
      </c>
      <c r="AB643" s="11">
        <v>1</v>
      </c>
      <c r="AC643" s="11">
        <v>0</v>
      </c>
      <c r="AD643" s="11">
        <v>0</v>
      </c>
      <c r="AE643" s="11">
        <v>0</v>
      </c>
      <c r="AF643" s="11">
        <v>0</v>
      </c>
      <c r="AG643" s="11">
        <v>20</v>
      </c>
      <c r="AH643" s="11">
        <v>9</v>
      </c>
      <c r="AI643" s="11">
        <v>1</v>
      </c>
      <c r="AJ643" s="11">
        <v>0</v>
      </c>
      <c r="AK643" s="11">
        <v>0</v>
      </c>
      <c r="AL643" s="11">
        <v>1</v>
      </c>
      <c r="AM643" s="11">
        <v>0</v>
      </c>
      <c r="AN643" s="11">
        <v>1</v>
      </c>
      <c r="AO643" s="11">
        <v>0</v>
      </c>
      <c r="AP643" s="11">
        <v>0</v>
      </c>
      <c r="AQ643" s="11">
        <v>0</v>
      </c>
      <c r="AR643" s="11">
        <v>0</v>
      </c>
      <c r="AS643" s="11">
        <v>0</v>
      </c>
      <c r="AT643" s="11">
        <v>0</v>
      </c>
      <c r="AU643" s="11">
        <v>0</v>
      </c>
      <c r="AV643" s="11">
        <v>0</v>
      </c>
      <c r="AW643" s="11">
        <v>0</v>
      </c>
      <c r="AX643" s="11">
        <v>1</v>
      </c>
      <c r="AY643" s="11">
        <v>41</v>
      </c>
      <c r="AZ643" s="11">
        <v>0</v>
      </c>
    </row>
    <row r="644" spans="1:52" s="18" customFormat="1" ht="10.5">
      <c r="A644" s="14"/>
      <c r="B644" s="31" t="s">
        <v>616</v>
      </c>
      <c r="C644" s="17">
        <f>+C641+C642+C643</f>
        <v>901</v>
      </c>
      <c r="D644" s="16">
        <f aca="true" t="shared" si="208" ref="D644:AI644">SUM(D640:D643)</f>
        <v>7</v>
      </c>
      <c r="E644" s="16">
        <f t="shared" si="208"/>
        <v>5</v>
      </c>
      <c r="F644" s="16">
        <f t="shared" si="208"/>
        <v>1</v>
      </c>
      <c r="G644" s="16">
        <f t="shared" si="208"/>
        <v>93</v>
      </c>
      <c r="H644" s="16">
        <f t="shared" si="208"/>
        <v>2</v>
      </c>
      <c r="I644" s="16">
        <f t="shared" si="208"/>
        <v>2</v>
      </c>
      <c r="J644" s="16">
        <f t="shared" si="208"/>
        <v>1</v>
      </c>
      <c r="K644" s="16">
        <f t="shared" si="208"/>
        <v>3</v>
      </c>
      <c r="L644" s="16">
        <f t="shared" si="208"/>
        <v>7</v>
      </c>
      <c r="M644" s="16">
        <f t="shared" si="208"/>
        <v>0</v>
      </c>
      <c r="N644" s="16">
        <f t="shared" si="208"/>
        <v>1</v>
      </c>
      <c r="O644" s="16">
        <f t="shared" si="208"/>
        <v>1</v>
      </c>
      <c r="P644" s="16">
        <f t="shared" si="208"/>
        <v>0</v>
      </c>
      <c r="Q644" s="16">
        <f t="shared" si="208"/>
        <v>1</v>
      </c>
      <c r="R644" s="16">
        <f t="shared" si="208"/>
        <v>2</v>
      </c>
      <c r="S644" s="16">
        <f t="shared" si="208"/>
        <v>2</v>
      </c>
      <c r="T644" s="16">
        <f t="shared" si="208"/>
        <v>2</v>
      </c>
      <c r="U644" s="16">
        <f t="shared" si="208"/>
        <v>0</v>
      </c>
      <c r="V644" s="16">
        <f t="shared" si="208"/>
        <v>13</v>
      </c>
      <c r="W644" s="16">
        <f t="shared" si="208"/>
        <v>1</v>
      </c>
      <c r="X644" s="16">
        <f t="shared" si="208"/>
        <v>2</v>
      </c>
      <c r="Y644" s="16">
        <f t="shared" si="208"/>
        <v>10</v>
      </c>
      <c r="Z644" s="16">
        <f t="shared" si="208"/>
        <v>2</v>
      </c>
      <c r="AA644" s="16">
        <f t="shared" si="208"/>
        <v>132</v>
      </c>
      <c r="AB644" s="16">
        <f t="shared" si="208"/>
        <v>3</v>
      </c>
      <c r="AC644" s="16">
        <f t="shared" si="208"/>
        <v>0</v>
      </c>
      <c r="AD644" s="16">
        <f t="shared" si="208"/>
        <v>0</v>
      </c>
      <c r="AE644" s="16">
        <f t="shared" si="208"/>
        <v>4</v>
      </c>
      <c r="AF644" s="16">
        <f t="shared" si="208"/>
        <v>1</v>
      </c>
      <c r="AG644" s="16">
        <f t="shared" si="208"/>
        <v>65</v>
      </c>
      <c r="AH644" s="16">
        <f t="shared" si="208"/>
        <v>32</v>
      </c>
      <c r="AI644" s="16">
        <f t="shared" si="208"/>
        <v>6</v>
      </c>
      <c r="AJ644" s="16">
        <f aca="true" t="shared" si="209" ref="AJ644:AZ644">SUM(AJ640:AJ643)</f>
        <v>0</v>
      </c>
      <c r="AK644" s="16">
        <f t="shared" si="209"/>
        <v>0</v>
      </c>
      <c r="AL644" s="16">
        <f t="shared" si="209"/>
        <v>2</v>
      </c>
      <c r="AM644" s="16">
        <f t="shared" si="209"/>
        <v>0</v>
      </c>
      <c r="AN644" s="16">
        <f t="shared" si="209"/>
        <v>1</v>
      </c>
      <c r="AO644" s="16">
        <f t="shared" si="209"/>
        <v>1</v>
      </c>
      <c r="AP644" s="16">
        <f t="shared" si="209"/>
        <v>0</v>
      </c>
      <c r="AQ644" s="16">
        <f t="shared" si="209"/>
        <v>0</v>
      </c>
      <c r="AR644" s="16">
        <f t="shared" si="209"/>
        <v>0</v>
      </c>
      <c r="AS644" s="16">
        <f t="shared" si="209"/>
        <v>3</v>
      </c>
      <c r="AT644" s="16">
        <f t="shared" si="209"/>
        <v>0</v>
      </c>
      <c r="AU644" s="16">
        <f t="shared" si="209"/>
        <v>0</v>
      </c>
      <c r="AV644" s="16">
        <f t="shared" si="209"/>
        <v>1</v>
      </c>
      <c r="AW644" s="16">
        <f t="shared" si="209"/>
        <v>0</v>
      </c>
      <c r="AX644" s="16">
        <f t="shared" si="209"/>
        <v>2</v>
      </c>
      <c r="AY644" s="16">
        <f t="shared" si="209"/>
        <v>124</v>
      </c>
      <c r="AZ644" s="16">
        <f t="shared" si="209"/>
        <v>0</v>
      </c>
    </row>
    <row r="645" spans="1:52" s="4" customFormat="1" ht="10.5">
      <c r="A645" s="9">
        <v>505</v>
      </c>
      <c r="B645" s="13" t="s">
        <v>617</v>
      </c>
      <c r="C645" s="12">
        <v>419</v>
      </c>
      <c r="D645" s="11">
        <v>0</v>
      </c>
      <c r="E645" s="11">
        <v>1</v>
      </c>
      <c r="F645" s="11">
        <v>0</v>
      </c>
      <c r="G645" s="11">
        <v>7</v>
      </c>
      <c r="H645" s="11">
        <v>0</v>
      </c>
      <c r="I645" s="11">
        <v>0</v>
      </c>
      <c r="J645" s="11">
        <v>0</v>
      </c>
      <c r="K645" s="11">
        <v>1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1</v>
      </c>
      <c r="R645" s="11">
        <v>0</v>
      </c>
      <c r="S645" s="11">
        <v>0</v>
      </c>
      <c r="T645" s="11">
        <v>1</v>
      </c>
      <c r="U645" s="11">
        <v>1</v>
      </c>
      <c r="V645" s="11">
        <v>2</v>
      </c>
      <c r="W645" s="11">
        <v>0</v>
      </c>
      <c r="X645" s="11">
        <v>0</v>
      </c>
      <c r="Y645" s="11">
        <v>0</v>
      </c>
      <c r="Z645" s="11">
        <v>0</v>
      </c>
      <c r="AA645" s="11">
        <v>41</v>
      </c>
      <c r="AB645" s="11">
        <v>1</v>
      </c>
      <c r="AC645" s="11">
        <v>0</v>
      </c>
      <c r="AD645" s="11">
        <v>0</v>
      </c>
      <c r="AE645" s="11">
        <v>0</v>
      </c>
      <c r="AF645" s="11">
        <v>0</v>
      </c>
      <c r="AG645" s="11">
        <v>2</v>
      </c>
      <c r="AH645" s="11">
        <v>1</v>
      </c>
      <c r="AI645" s="11">
        <v>0</v>
      </c>
      <c r="AJ645" s="11">
        <v>0</v>
      </c>
      <c r="AK645" s="11">
        <v>0</v>
      </c>
      <c r="AL645" s="11">
        <v>0</v>
      </c>
      <c r="AM645" s="11">
        <v>0</v>
      </c>
      <c r="AN645" s="11">
        <v>0</v>
      </c>
      <c r="AO645" s="11">
        <v>0</v>
      </c>
      <c r="AP645" s="11">
        <v>0</v>
      </c>
      <c r="AQ645" s="11">
        <v>0</v>
      </c>
      <c r="AR645" s="11">
        <v>0</v>
      </c>
      <c r="AS645" s="11">
        <v>0</v>
      </c>
      <c r="AT645" s="11">
        <v>0</v>
      </c>
      <c r="AU645" s="11">
        <v>0</v>
      </c>
      <c r="AV645" s="11">
        <v>1</v>
      </c>
      <c r="AW645" s="11">
        <v>0</v>
      </c>
      <c r="AX645" s="11">
        <v>1</v>
      </c>
      <c r="AY645" s="11">
        <v>5</v>
      </c>
      <c r="AZ645" s="11">
        <v>1</v>
      </c>
    </row>
    <row r="646" spans="1:52" s="4" customFormat="1" ht="10.5">
      <c r="A646" s="9">
        <v>506</v>
      </c>
      <c r="B646" s="13" t="s">
        <v>618</v>
      </c>
      <c r="C646" s="12">
        <v>427</v>
      </c>
      <c r="D646" s="11">
        <v>1</v>
      </c>
      <c r="E646" s="11">
        <v>0</v>
      </c>
      <c r="F646" s="11">
        <v>0</v>
      </c>
      <c r="G646" s="11">
        <v>7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1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4</v>
      </c>
      <c r="Z646" s="11">
        <v>1</v>
      </c>
      <c r="AA646" s="11">
        <v>46</v>
      </c>
      <c r="AB646" s="11">
        <v>1</v>
      </c>
      <c r="AC646" s="11">
        <v>0</v>
      </c>
      <c r="AD646" s="11">
        <v>0</v>
      </c>
      <c r="AE646" s="11">
        <v>0</v>
      </c>
      <c r="AF646" s="11">
        <v>0</v>
      </c>
      <c r="AG646" s="11">
        <v>2</v>
      </c>
      <c r="AH646" s="11">
        <v>1</v>
      </c>
      <c r="AI646" s="11">
        <v>0</v>
      </c>
      <c r="AJ646" s="11">
        <v>0</v>
      </c>
      <c r="AK646" s="11">
        <v>0</v>
      </c>
      <c r="AL646" s="11">
        <v>0</v>
      </c>
      <c r="AM646" s="11">
        <v>0</v>
      </c>
      <c r="AN646" s="11">
        <v>0</v>
      </c>
      <c r="AO646" s="11">
        <v>0</v>
      </c>
      <c r="AP646" s="11">
        <v>0</v>
      </c>
      <c r="AQ646" s="11">
        <v>0</v>
      </c>
      <c r="AR646" s="11">
        <v>1</v>
      </c>
      <c r="AS646" s="11">
        <v>2</v>
      </c>
      <c r="AT646" s="11">
        <v>0</v>
      </c>
      <c r="AU646" s="11">
        <v>0</v>
      </c>
      <c r="AV646" s="11">
        <v>0</v>
      </c>
      <c r="AW646" s="11">
        <v>0</v>
      </c>
      <c r="AX646" s="11">
        <v>0</v>
      </c>
      <c r="AY646" s="11">
        <v>4</v>
      </c>
      <c r="AZ646" s="11">
        <v>0</v>
      </c>
    </row>
    <row r="647" spans="1:52" s="18" customFormat="1" ht="10.5">
      <c r="A647" s="14"/>
      <c r="B647" s="31" t="s">
        <v>619</v>
      </c>
      <c r="C647" s="17">
        <f>+C645+C646</f>
        <v>846</v>
      </c>
      <c r="D647" s="16">
        <f aca="true" t="shared" si="210" ref="D647:AI647">SUM(D645:D646)</f>
        <v>1</v>
      </c>
      <c r="E647" s="16">
        <f t="shared" si="210"/>
        <v>1</v>
      </c>
      <c r="F647" s="16">
        <f t="shared" si="210"/>
        <v>0</v>
      </c>
      <c r="G647" s="16">
        <f t="shared" si="210"/>
        <v>14</v>
      </c>
      <c r="H647" s="16">
        <f t="shared" si="210"/>
        <v>0</v>
      </c>
      <c r="I647" s="16">
        <f t="shared" si="210"/>
        <v>0</v>
      </c>
      <c r="J647" s="16">
        <f t="shared" si="210"/>
        <v>0</v>
      </c>
      <c r="K647" s="16">
        <f t="shared" si="210"/>
        <v>1</v>
      </c>
      <c r="L647" s="16">
        <f t="shared" si="210"/>
        <v>0</v>
      </c>
      <c r="M647" s="16">
        <f t="shared" si="210"/>
        <v>0</v>
      </c>
      <c r="N647" s="16">
        <f t="shared" si="210"/>
        <v>0</v>
      </c>
      <c r="O647" s="16">
        <f t="shared" si="210"/>
        <v>0</v>
      </c>
      <c r="P647" s="16">
        <f t="shared" si="210"/>
        <v>0</v>
      </c>
      <c r="Q647" s="16">
        <f t="shared" si="210"/>
        <v>1</v>
      </c>
      <c r="R647" s="16">
        <f t="shared" si="210"/>
        <v>0</v>
      </c>
      <c r="S647" s="16">
        <f t="shared" si="210"/>
        <v>1</v>
      </c>
      <c r="T647" s="16">
        <f t="shared" si="210"/>
        <v>1</v>
      </c>
      <c r="U647" s="16">
        <f t="shared" si="210"/>
        <v>1</v>
      </c>
      <c r="V647" s="16">
        <f t="shared" si="210"/>
        <v>2</v>
      </c>
      <c r="W647" s="16">
        <f t="shared" si="210"/>
        <v>0</v>
      </c>
      <c r="X647" s="16">
        <f t="shared" si="210"/>
        <v>0</v>
      </c>
      <c r="Y647" s="16">
        <f t="shared" si="210"/>
        <v>4</v>
      </c>
      <c r="Z647" s="16">
        <f t="shared" si="210"/>
        <v>1</v>
      </c>
      <c r="AA647" s="16">
        <f t="shared" si="210"/>
        <v>87</v>
      </c>
      <c r="AB647" s="16">
        <f t="shared" si="210"/>
        <v>2</v>
      </c>
      <c r="AC647" s="16">
        <f t="shared" si="210"/>
        <v>0</v>
      </c>
      <c r="AD647" s="16">
        <f t="shared" si="210"/>
        <v>0</v>
      </c>
      <c r="AE647" s="16">
        <f t="shared" si="210"/>
        <v>0</v>
      </c>
      <c r="AF647" s="16">
        <f t="shared" si="210"/>
        <v>0</v>
      </c>
      <c r="AG647" s="16">
        <f t="shared" si="210"/>
        <v>4</v>
      </c>
      <c r="AH647" s="16">
        <f t="shared" si="210"/>
        <v>2</v>
      </c>
      <c r="AI647" s="16">
        <f t="shared" si="210"/>
        <v>0</v>
      </c>
      <c r="AJ647" s="16">
        <f aca="true" t="shared" si="211" ref="AJ647:AZ647">SUM(AJ645:AJ646)</f>
        <v>0</v>
      </c>
      <c r="AK647" s="16">
        <f t="shared" si="211"/>
        <v>0</v>
      </c>
      <c r="AL647" s="16">
        <f t="shared" si="211"/>
        <v>0</v>
      </c>
      <c r="AM647" s="16">
        <f t="shared" si="211"/>
        <v>0</v>
      </c>
      <c r="AN647" s="16">
        <f t="shared" si="211"/>
        <v>0</v>
      </c>
      <c r="AO647" s="16">
        <f t="shared" si="211"/>
        <v>0</v>
      </c>
      <c r="AP647" s="16">
        <f t="shared" si="211"/>
        <v>0</v>
      </c>
      <c r="AQ647" s="16">
        <f t="shared" si="211"/>
        <v>0</v>
      </c>
      <c r="AR647" s="16">
        <f t="shared" si="211"/>
        <v>1</v>
      </c>
      <c r="AS647" s="16">
        <f t="shared" si="211"/>
        <v>2</v>
      </c>
      <c r="AT647" s="16">
        <f t="shared" si="211"/>
        <v>0</v>
      </c>
      <c r="AU647" s="16">
        <f t="shared" si="211"/>
        <v>0</v>
      </c>
      <c r="AV647" s="16">
        <f t="shared" si="211"/>
        <v>1</v>
      </c>
      <c r="AW647" s="16">
        <f t="shared" si="211"/>
        <v>0</v>
      </c>
      <c r="AX647" s="16">
        <f t="shared" si="211"/>
        <v>1</v>
      </c>
      <c r="AY647" s="16">
        <f t="shared" si="211"/>
        <v>9</v>
      </c>
      <c r="AZ647" s="16">
        <f t="shared" si="211"/>
        <v>1</v>
      </c>
    </row>
    <row r="648" spans="1:52" s="24" customFormat="1" ht="11.25" thickBot="1">
      <c r="A648" s="37"/>
      <c r="B648" s="38" t="s">
        <v>620</v>
      </c>
      <c r="C648" s="40">
        <f>+C639+C640+C644+C647</f>
        <v>3213</v>
      </c>
      <c r="D648" s="39">
        <f aca="true" t="shared" si="212" ref="D648:AI648">SUM(D647,D644,D639)</f>
        <v>13</v>
      </c>
      <c r="E648" s="39">
        <f t="shared" si="212"/>
        <v>9</v>
      </c>
      <c r="F648" s="39">
        <f t="shared" si="212"/>
        <v>3</v>
      </c>
      <c r="G648" s="39">
        <f t="shared" si="212"/>
        <v>198</v>
      </c>
      <c r="H648" s="39">
        <f t="shared" si="212"/>
        <v>3</v>
      </c>
      <c r="I648" s="39">
        <f t="shared" si="212"/>
        <v>2</v>
      </c>
      <c r="J648" s="39">
        <f t="shared" si="212"/>
        <v>3</v>
      </c>
      <c r="K648" s="39">
        <f t="shared" si="212"/>
        <v>9</v>
      </c>
      <c r="L648" s="39">
        <f t="shared" si="212"/>
        <v>10</v>
      </c>
      <c r="M648" s="39">
        <f t="shared" si="212"/>
        <v>0</v>
      </c>
      <c r="N648" s="39">
        <f t="shared" si="212"/>
        <v>1</v>
      </c>
      <c r="O648" s="39">
        <f t="shared" si="212"/>
        <v>5</v>
      </c>
      <c r="P648" s="39">
        <f t="shared" si="212"/>
        <v>1</v>
      </c>
      <c r="Q648" s="39">
        <f t="shared" si="212"/>
        <v>2</v>
      </c>
      <c r="R648" s="39">
        <f t="shared" si="212"/>
        <v>2</v>
      </c>
      <c r="S648" s="39">
        <f t="shared" si="212"/>
        <v>8</v>
      </c>
      <c r="T648" s="39">
        <f t="shared" si="212"/>
        <v>3</v>
      </c>
      <c r="U648" s="39">
        <f t="shared" si="212"/>
        <v>4</v>
      </c>
      <c r="V648" s="39">
        <f t="shared" si="212"/>
        <v>19</v>
      </c>
      <c r="W648" s="39">
        <f t="shared" si="212"/>
        <v>3</v>
      </c>
      <c r="X648" s="39">
        <f t="shared" si="212"/>
        <v>5</v>
      </c>
      <c r="Y648" s="39">
        <f t="shared" si="212"/>
        <v>22</v>
      </c>
      <c r="Z648" s="39">
        <f t="shared" si="212"/>
        <v>4</v>
      </c>
      <c r="AA648" s="39">
        <f t="shared" si="212"/>
        <v>253</v>
      </c>
      <c r="AB648" s="39">
        <f t="shared" si="212"/>
        <v>6</v>
      </c>
      <c r="AC648" s="39">
        <f t="shared" si="212"/>
        <v>1</v>
      </c>
      <c r="AD648" s="39">
        <f t="shared" si="212"/>
        <v>0</v>
      </c>
      <c r="AE648" s="39">
        <f t="shared" si="212"/>
        <v>4</v>
      </c>
      <c r="AF648" s="39">
        <f t="shared" si="212"/>
        <v>3</v>
      </c>
      <c r="AG648" s="39">
        <f t="shared" si="212"/>
        <v>99</v>
      </c>
      <c r="AH648" s="39">
        <f t="shared" si="212"/>
        <v>42</v>
      </c>
      <c r="AI648" s="39">
        <f t="shared" si="212"/>
        <v>7</v>
      </c>
      <c r="AJ648" s="39">
        <f aca="true" t="shared" si="213" ref="AJ648:AZ648">SUM(AJ647,AJ644,AJ639)</f>
        <v>0</v>
      </c>
      <c r="AK648" s="39">
        <f t="shared" si="213"/>
        <v>0</v>
      </c>
      <c r="AL648" s="39">
        <f t="shared" si="213"/>
        <v>4</v>
      </c>
      <c r="AM648" s="39">
        <f t="shared" si="213"/>
        <v>1</v>
      </c>
      <c r="AN648" s="39">
        <f t="shared" si="213"/>
        <v>1</v>
      </c>
      <c r="AO648" s="39">
        <f t="shared" si="213"/>
        <v>1</v>
      </c>
      <c r="AP648" s="39">
        <f t="shared" si="213"/>
        <v>0</v>
      </c>
      <c r="AQ648" s="39">
        <f t="shared" si="213"/>
        <v>0</v>
      </c>
      <c r="AR648" s="39">
        <f t="shared" si="213"/>
        <v>2</v>
      </c>
      <c r="AS648" s="39">
        <f t="shared" si="213"/>
        <v>6</v>
      </c>
      <c r="AT648" s="39">
        <f t="shared" si="213"/>
        <v>0</v>
      </c>
      <c r="AU648" s="39">
        <f t="shared" si="213"/>
        <v>2</v>
      </c>
      <c r="AV648" s="39">
        <f t="shared" si="213"/>
        <v>5</v>
      </c>
      <c r="AW648" s="39">
        <f t="shared" si="213"/>
        <v>1</v>
      </c>
      <c r="AX648" s="39">
        <f t="shared" si="213"/>
        <v>7</v>
      </c>
      <c r="AY648" s="39">
        <f t="shared" si="213"/>
        <v>154</v>
      </c>
      <c r="AZ648" s="39">
        <f t="shared" si="213"/>
        <v>3</v>
      </c>
    </row>
    <row r="649" spans="1:52" s="4" customFormat="1" ht="11.25" thickBot="1">
      <c r="A649" s="41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</row>
    <row r="650" spans="1:52" s="8" customFormat="1" ht="11.25" thickBot="1">
      <c r="A650" s="43"/>
      <c r="B650" s="44" t="s">
        <v>621</v>
      </c>
      <c r="C650" s="46">
        <f>+C24+C45+C58+C77+C96+C121+C150+C172+C193+C204+C231+C258+C266+C294+C313+C348+C385+C390+C405+C448+C465+C479+C490+C504+C534+C633+C648</f>
        <v>153413</v>
      </c>
      <c r="D650" s="45">
        <f aca="true" t="shared" si="214" ref="D650:AI650">SUM(D648,D633,D534,D504,D490,D479,D465,D448,D405,D390,D385,D348,D313,D294,D266,D258,D231,D204,D193,D172,D150,D121,D96,D77,D58,D45,D24)</f>
        <v>490</v>
      </c>
      <c r="E650" s="45">
        <f t="shared" si="214"/>
        <v>315</v>
      </c>
      <c r="F650" s="45">
        <f t="shared" si="214"/>
        <v>331</v>
      </c>
      <c r="G650" s="45">
        <f t="shared" si="214"/>
        <v>465</v>
      </c>
      <c r="H650" s="45">
        <f t="shared" si="214"/>
        <v>339</v>
      </c>
      <c r="I650" s="45">
        <f t="shared" si="214"/>
        <v>420</v>
      </c>
      <c r="J650" s="45">
        <f t="shared" si="214"/>
        <v>270</v>
      </c>
      <c r="K650" s="45">
        <f t="shared" si="214"/>
        <v>446</v>
      </c>
      <c r="L650" s="45">
        <f t="shared" si="214"/>
        <v>363</v>
      </c>
      <c r="M650" s="45">
        <f t="shared" si="214"/>
        <v>523</v>
      </c>
      <c r="N650" s="45">
        <f t="shared" si="214"/>
        <v>342</v>
      </c>
      <c r="O650" s="45">
        <f t="shared" si="214"/>
        <v>444</v>
      </c>
      <c r="P650" s="45">
        <f t="shared" si="214"/>
        <v>370</v>
      </c>
      <c r="Q650" s="45">
        <f t="shared" si="214"/>
        <v>592</v>
      </c>
      <c r="R650" s="45">
        <f t="shared" si="214"/>
        <v>276</v>
      </c>
      <c r="S650" s="45">
        <f t="shared" si="214"/>
        <v>552</v>
      </c>
      <c r="T650" s="45">
        <f t="shared" si="214"/>
        <v>298</v>
      </c>
      <c r="U650" s="45">
        <f t="shared" si="214"/>
        <v>519</v>
      </c>
      <c r="V650" s="45">
        <f t="shared" si="214"/>
        <v>677</v>
      </c>
      <c r="W650" s="45">
        <f t="shared" si="214"/>
        <v>343</v>
      </c>
      <c r="X650" s="45">
        <f t="shared" si="214"/>
        <v>307</v>
      </c>
      <c r="Y650" s="45">
        <f t="shared" si="214"/>
        <v>312</v>
      </c>
      <c r="Z650" s="45">
        <f t="shared" si="214"/>
        <v>221</v>
      </c>
      <c r="AA650" s="45">
        <f t="shared" si="214"/>
        <v>577</v>
      </c>
      <c r="AB650" s="45">
        <f t="shared" si="214"/>
        <v>158</v>
      </c>
      <c r="AC650" s="45">
        <f t="shared" si="214"/>
        <v>319</v>
      </c>
      <c r="AD650" s="45">
        <f t="shared" si="214"/>
        <v>196</v>
      </c>
      <c r="AE650" s="45">
        <f t="shared" si="214"/>
        <v>855</v>
      </c>
      <c r="AF650" s="45">
        <f t="shared" si="214"/>
        <v>174</v>
      </c>
      <c r="AG650" s="45">
        <f t="shared" si="214"/>
        <v>655</v>
      </c>
      <c r="AH650" s="45">
        <f t="shared" si="214"/>
        <v>361</v>
      </c>
      <c r="AI650" s="45">
        <f t="shared" si="214"/>
        <v>450</v>
      </c>
      <c r="AJ650" s="45">
        <f aca="true" t="shared" si="215" ref="AJ650:AZ650">SUM(AJ648,AJ633,AJ534,AJ504,AJ490,AJ479,AJ465,AJ448,AJ405,AJ390,AJ385,AJ348,AJ313,AJ294,AJ266,AJ258,AJ231,AJ204,AJ193,AJ172,AJ150,AJ121,AJ96,AJ77,AJ58,AJ45,AJ24)</f>
        <v>344</v>
      </c>
      <c r="AK650" s="45">
        <f t="shared" si="215"/>
        <v>539</v>
      </c>
      <c r="AL650" s="45">
        <f t="shared" si="215"/>
        <v>243</v>
      </c>
      <c r="AM650" s="45">
        <f t="shared" si="215"/>
        <v>418</v>
      </c>
      <c r="AN650" s="45">
        <f t="shared" si="215"/>
        <v>366</v>
      </c>
      <c r="AO650" s="45">
        <f t="shared" si="215"/>
        <v>393</v>
      </c>
      <c r="AP650" s="45">
        <f t="shared" si="215"/>
        <v>273</v>
      </c>
      <c r="AQ650" s="45">
        <f t="shared" si="215"/>
        <v>74</v>
      </c>
      <c r="AR650" s="45">
        <f t="shared" si="215"/>
        <v>211</v>
      </c>
      <c r="AS650" s="45">
        <f t="shared" si="215"/>
        <v>993</v>
      </c>
      <c r="AT650" s="45">
        <f t="shared" si="215"/>
        <v>401</v>
      </c>
      <c r="AU650" s="45">
        <f t="shared" si="215"/>
        <v>389</v>
      </c>
      <c r="AV650" s="45">
        <f t="shared" si="215"/>
        <v>322</v>
      </c>
      <c r="AW650" s="45">
        <f t="shared" si="215"/>
        <v>478</v>
      </c>
      <c r="AX650" s="45">
        <f t="shared" si="215"/>
        <v>531</v>
      </c>
      <c r="AY650" s="45">
        <f t="shared" si="215"/>
        <v>250</v>
      </c>
      <c r="AZ650" s="45">
        <f t="shared" si="215"/>
        <v>203</v>
      </c>
    </row>
    <row r="651" spans="1:5" s="4" customFormat="1" ht="11.25" thickTop="1">
      <c r="A651" s="36"/>
      <c r="B651" s="32"/>
      <c r="C651" s="27"/>
      <c r="D651" s="27"/>
      <c r="E651" s="27"/>
    </row>
  </sheetData>
  <mergeCells count="1">
    <mergeCell ref="A1:H1"/>
  </mergeCells>
  <printOptions gridLines="1" horizontalCentered="1"/>
  <pageMargins left="0.5118110236220472" right="0.1968503937007874" top="0.3937007874015748" bottom="0.5" header="0.3937007874015748" footer="0.31496062992125984"/>
  <pageSetup fitToHeight="11" fitToWidth="1" horizontalDpi="720" verticalDpi="720" orientation="landscape" paperSize="8" scale="48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Kwstis</dc:creator>
  <cp:keywords/>
  <dc:description/>
  <cp:lastModifiedBy>t tt</cp:lastModifiedBy>
  <cp:lastPrinted>2006-08-24T12:59:57Z</cp:lastPrinted>
  <dcterms:created xsi:type="dcterms:W3CDTF">2006-07-11T11:12:10Z</dcterms:created>
  <dcterms:modified xsi:type="dcterms:W3CDTF">2006-10-15T14:14:32Z</dcterms:modified>
  <cp:category/>
  <cp:version/>
  <cp:contentType/>
  <cp:contentStatus/>
</cp:coreProperties>
</file>