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tabRatio="625" activeTab="0"/>
  </bookViews>
  <sheets>
    <sheet name="2002" sheetId="1" r:id="rId1"/>
  </sheets>
  <definedNames>
    <definedName name="_xlnm.Print_Titles" localSheetId="0">'2002'!$1:$3</definedName>
  </definedNames>
  <calcPr fullCalcOnLoad="1"/>
</workbook>
</file>

<file path=xl/sharedStrings.xml><?xml version="1.0" encoding="utf-8"?>
<sst xmlns="http://schemas.openxmlformats.org/spreadsheetml/2006/main" count="654" uniqueCount="637">
  <si>
    <t>ΕΥΒΟΙΑ ΑΝΑΠΤΥΞΗ ΣΥΜΜΕΤΟΧΗ - ΜΠΟΥΡΑΝΤΑΣ</t>
  </si>
  <si>
    <t>ΑΝΕΞΑΡΤΗΤΟ ΠΑΝΕΥΒΟΪΚΟ ΜΕΤΩΠΟ - ΠΑΠΑΝΔΡΕΟΥ</t>
  </si>
  <si>
    <t>ΓΡΑΜ</t>
  </si>
  <si>
    <t>ΨΗΦ</t>
  </si>
  <si>
    <t>ΕΓΚ</t>
  </si>
  <si>
    <t>ΜΕΝΟΙ</t>
  </si>
  <si>
    <t>ΙΣΑΝ</t>
  </si>
  <si>
    <t>ΥΡΑ</t>
  </si>
  <si>
    <t>Α</t>
  </si>
  <si>
    <t>%</t>
  </si>
  <si>
    <t>Β</t>
  </si>
  <si>
    <t>Α/Α</t>
  </si>
  <si>
    <t>ΠΡΩΤΑ Η ΕΥΒΟΙΑ - ΣΙΔΕΡΗΣ</t>
  </si>
  <si>
    <t>2ο Λ.ΑΙΔΗΨΟΥ</t>
  </si>
  <si>
    <t>3ο Λ.ΑΙΔΗΨΟΥ</t>
  </si>
  <si>
    <t>4ο Λ.ΑΙΔΗΨΟΥ</t>
  </si>
  <si>
    <t>5ο Λ.ΑΙΔΗΨΟΥ</t>
  </si>
  <si>
    <t>6ο Λ.ΑΙΔΗΨΟΥ</t>
  </si>
  <si>
    <t>1ο Λ.ΑΙΔΗΨΟΥ</t>
  </si>
  <si>
    <t>ΣΥΝΟΛΟ Λ.ΑΙΔΗΨΟΥ</t>
  </si>
  <si>
    <t>ΣΥΝΟΛΟ ΑΙΔΗΨΟΥ</t>
  </si>
  <si>
    <t>10ο ΗΛΙΩΝ</t>
  </si>
  <si>
    <t>11ο ΠΟΛΥΛΟΦΟΥ</t>
  </si>
  <si>
    <t>12ο ΑΓΙΟΥ</t>
  </si>
  <si>
    <t>13ο ΑΓΙΟΥ</t>
  </si>
  <si>
    <t>14ο ΑΓΙΟΥ</t>
  </si>
  <si>
    <t>ΣΥΝΟΛΟ ΑΓΙΟΥ</t>
  </si>
  <si>
    <t>ΣΥΝΟΛΟ ΔΗΜΟΥ ΑΙΔΗΨΟΥ</t>
  </si>
  <si>
    <t>ΣΥΝΟΛΟ ΓΙΑΛΤΡΩΝ</t>
  </si>
  <si>
    <t>15ο ΓΙΑΛΤΡΩΝ</t>
  </si>
  <si>
    <t>16ο ΓΙΑΛΤΡΩΝ</t>
  </si>
  <si>
    <t>1ο ΑΜΑΡΥΝΘΟΥ</t>
  </si>
  <si>
    <t>2ο ΑΜΑΡΥΝΘΟΥ</t>
  </si>
  <si>
    <t>3ο ΑΜΑΡΥΝΘΟΥ</t>
  </si>
  <si>
    <t>4ο ΑΜΑΡΥΝΘΟΥ</t>
  </si>
  <si>
    <t>5ο ΑΜΑΡΥΝΘΟΥ</t>
  </si>
  <si>
    <t>6ο ΑΜΑΡΥΝΘΟΥ</t>
  </si>
  <si>
    <t>7ο ΑΜΑΡΥΝΘΟΥ</t>
  </si>
  <si>
    <t>8ο ΑΜΑΡΥΝΘΟΥ</t>
  </si>
  <si>
    <t>ΣΥΝΟΛΟ ΑΜΑΡΥΝΘΟΥ</t>
  </si>
  <si>
    <t>9ο ΓΥΜΝΟ</t>
  </si>
  <si>
    <t>10ο ΓΥΜΝΟ</t>
  </si>
  <si>
    <t>11ο ΓΥΜΝΟ</t>
  </si>
  <si>
    <t>12ο ΓΥΜΝΟ</t>
  </si>
  <si>
    <t>ΣΥΝΟΛΟ ΓΥΜΝΟ</t>
  </si>
  <si>
    <t>13ο ΑΝΩ ΒΑΘΕΙΑΣ</t>
  </si>
  <si>
    <t>14ο ΑΝΩ ΒΑΘΕΙΑΣ</t>
  </si>
  <si>
    <t>ΣΥΝΟΛΟ ΑΝΩ ΒΑΘΕΙΑΣ</t>
  </si>
  <si>
    <t>15ο ΚΑΛΛΙΘΕΑΣ</t>
  </si>
  <si>
    <t>16ο ΣΕΤΤΑΣ</t>
  </si>
  <si>
    <t>1ο ΔΡΟΣΙΑΣ</t>
  </si>
  <si>
    <t>2ο ΔΡΟΣΙΑΣ</t>
  </si>
  <si>
    <t>3ο ΔΡΟΣΙΑΣ</t>
  </si>
  <si>
    <t>4ο ΔΡΟΣΙΑΣ</t>
  </si>
  <si>
    <t>5ο ΔΡΟΣΙΑΣ</t>
  </si>
  <si>
    <t>6ο ΔΡΟΣΙΑΣ</t>
  </si>
  <si>
    <t>7ο ΔΡΟΣΙΑΣ</t>
  </si>
  <si>
    <t>ΣΥΝΟΛΟ ΔΡΟΣΙΑΣ</t>
  </si>
  <si>
    <t>ΣΥΝΟΛΟ ΛΟΥΚΙΣΙΩΝ</t>
  </si>
  <si>
    <t>ΣΥΝΟΛΟ ΔΗΜΟΥ ΑΝΘΗΔΩΝΑΣ</t>
  </si>
  <si>
    <t>1ο ΑΓΔΙΝΩΝ</t>
  </si>
  <si>
    <t>2ο ΑΓΡΙΟΒΟΤΑΝΟΥ</t>
  </si>
  <si>
    <t>3ο ΑΡΤΕΜΙΣΙΟΥ</t>
  </si>
  <si>
    <t>4ο ΑΡΤΕΜΙΣΙΟΥ</t>
  </si>
  <si>
    <t>ΣΥΝΟΛΟ ΑΡΤΕΜΙΣΙΟΥ</t>
  </si>
  <si>
    <t>ΣΥΝΟΛΟ ΑΣΜΗΝΙΟΥ</t>
  </si>
  <si>
    <t>5ο ΑΣΜΗΝΙΟΥ</t>
  </si>
  <si>
    <t>6ο ΑΣΜΗΝΙΟΥ</t>
  </si>
  <si>
    <t>7ο ΒΑΣΙΛΙΚΩΝ</t>
  </si>
  <si>
    <t>8ο ΒΑΣΙΛΙΚΩΝ</t>
  </si>
  <si>
    <t>9ο ΒΑΣΙΛΙΚΩΝ</t>
  </si>
  <si>
    <t>ΣΥΝΟΛΟ ΒΑΣΙΛΙΚΩΝ</t>
  </si>
  <si>
    <t>10ο ΓΕΡΑΚΙΟΥΣ</t>
  </si>
  <si>
    <t>11ο ΓΟΥΒΩΝ</t>
  </si>
  <si>
    <t>12ο ΓΟΥΒΩΝ</t>
  </si>
  <si>
    <t>ΣΥΝΟΛΟ ΓΟΥΒΩΝ</t>
  </si>
  <si>
    <t>13ο ΕΛΛΗΝΙΚΩΝ</t>
  </si>
  <si>
    <t>ΣΥΝΟΛΟ ΔΗΜΟΥ ΑΡΤΕΜΙΣΙΟΥ</t>
  </si>
  <si>
    <t>1ο ΒΑΘΕΩΣ</t>
  </si>
  <si>
    <t>2ο ΒΑΘΕΩΣ</t>
  </si>
  <si>
    <t>3ο ΒΑΘΕΩΣ</t>
  </si>
  <si>
    <t>4ο ΒΑΘΕΩΣ</t>
  </si>
  <si>
    <t>5ο ΒΑΘΕΩΣ</t>
  </si>
  <si>
    <t>ΣΥΝΟΛΟ ΒΑΘΕΩΣ</t>
  </si>
  <si>
    <t>6ο ΚΑΛΟΧΩΡΙΟΥ</t>
  </si>
  <si>
    <t>7ο ΚΑΛΟΧΩΡΙΟΥ</t>
  </si>
  <si>
    <t>ΣΥΝΟΛΟ ΚΑΛΟΧΩΡΙΟΥ</t>
  </si>
  <si>
    <t>8ο ΠΑΡΑΛΙΑΣ</t>
  </si>
  <si>
    <t>9ο ΠΑΡΑΛΙΑΣ</t>
  </si>
  <si>
    <t>10ο ΠΑΡΑΛΙΑΣ</t>
  </si>
  <si>
    <t>11ο ΠΑΡΑΛΙΑΣ</t>
  </si>
  <si>
    <t>ΣΥΝΟΛΟ ΠΑΡΑΛΙΑΣ</t>
  </si>
  <si>
    <t>12ο ΦΑΡΟΥ</t>
  </si>
  <si>
    <t>13ο ΦΑΡΟΥ</t>
  </si>
  <si>
    <t>ΣΥΝΟΛΟ ΦΑΡΟΥ</t>
  </si>
  <si>
    <t>ΣΥΝΟΛΟ ΔΗΜΟΥ ΑΥΛΙΔΑΣ</t>
  </si>
  <si>
    <t>1ο ΑΓΙΟΥ ΓΕΩΡΓΙΟΥ</t>
  </si>
  <si>
    <t>2ο ΑΥΛΩΝΑΡΙΟΥ</t>
  </si>
  <si>
    <t>3ο ΑΥΛΩΝΑΡΙΟΥ</t>
  </si>
  <si>
    <t>4ο ΑΥΛΩΝΑΡΙΟΥ</t>
  </si>
  <si>
    <t>5ο ΑΥΛΩΝΑΡΙΟΥ</t>
  </si>
  <si>
    <t>ΣΥΝΟΛΟ ΑΥΛΩΝΑΡΙΟΥ</t>
  </si>
  <si>
    <t>6ο ΑΧΛΑΔΕΡΗΣ</t>
  </si>
  <si>
    <t>7ο ΑΧΛΑΔΕΡΗΣ</t>
  </si>
  <si>
    <t>ΣΥΝΟΛΟ ΑΧΛΑΔΕΡΗΣ</t>
  </si>
  <si>
    <t>9ο ΝΕΟΧΩΡΙΟΥ</t>
  </si>
  <si>
    <t>ΣΥΝΟΛΟ ΝΕΟΧΩΡΙΟΥ</t>
  </si>
  <si>
    <t>11ο ΟΚΤΩΝΙΑΣ</t>
  </si>
  <si>
    <t>12ο ΟΚΤΩΝΙΑΣ</t>
  </si>
  <si>
    <t>ΣΥΝΟΛΟ ΟΚΤΩΝΙΑΣ</t>
  </si>
  <si>
    <t>13ο ΟΡΙΟΥ</t>
  </si>
  <si>
    <t>14ο ΟΡΙΟΥ</t>
  </si>
  <si>
    <t>ΣΥΝΟΛΟ ΟΡΙΟΥ</t>
  </si>
  <si>
    <t>15ο ΠΥΡΓΙΟΥ</t>
  </si>
  <si>
    <t>16ο ΩΡΟΛΟΓΙΟΥ</t>
  </si>
  <si>
    <t>17ο ΩΡΟΛΟΓΙΟΥ</t>
  </si>
  <si>
    <t>ΣΥΝΟΛΟ ΩΡΟΛΟΓΙΟΥ</t>
  </si>
  <si>
    <t>ΣΥΝΟΛΟ ΔΗΜΟΥ ΑΥΛΩΝΟΣ</t>
  </si>
  <si>
    <t>1ο ΑΓΙΟΥ ΑΘΑΝΑΣΙΟΥ</t>
  </si>
  <si>
    <t>2ο ΑΜΦΙΘΕΑΣ</t>
  </si>
  <si>
    <t>3ο ΒΟΥΝΩΝ</t>
  </si>
  <si>
    <t>4ο ΓΛΥΦΑΔΑΣ</t>
  </si>
  <si>
    <t>5ο ΘΕΟΛΟΓΟΥ</t>
  </si>
  <si>
    <t>6ο ΘΕΟΛΟΓΟΥ</t>
  </si>
  <si>
    <t>ΣΥΝΟΛΟ ΘΕΟΛΟΓΟΥ</t>
  </si>
  <si>
    <t>7ο ΚΑΘΕΝΩΝ</t>
  </si>
  <si>
    <t>8ο ΚΑΘΕΝΩΝ</t>
  </si>
  <si>
    <t>ΣΥΝΟΛΟ ΚΑΘΕΝΩΝ</t>
  </si>
  <si>
    <t>ΣΥΝΟΛΟ ΜΙΣΤΡΟΥ</t>
  </si>
  <si>
    <t>ΣΥΝΟΛΟ ΠΑΛΙΟΥΡΑ</t>
  </si>
  <si>
    <t>ΣΥΝΟΛΟ ΣΤΕΝΗΣ</t>
  </si>
  <si>
    <t>ΣΥΝΟΛΟ ΣΤΡΟΠΩΝΩΝ</t>
  </si>
  <si>
    <t>ΣΥΝΟΛΟ ΔΗΜΟΥ ΔΙΡΦΥΩΝ</t>
  </si>
  <si>
    <t>ΣΥΝΟΛΟ ΑΡΓΥΡΟΥ</t>
  </si>
  <si>
    <t>ΣΥΝΟΛΟ ΔΥΣΤΟΥ</t>
  </si>
  <si>
    <t>ΣΥΝΟΛΟ ΖΑΡΑΚΩΝ</t>
  </si>
  <si>
    <t>ΣΥΝΟΛΟ ΚΡΙΕΖΩΝ</t>
  </si>
  <si>
    <t>ΣΥΝΟΛΟ ΠΕΤΡΙΩΝ</t>
  </si>
  <si>
    <t>ΣΥΝΟΛΟ ΔΗΜΟΥ ΔΥΣΤΙΩΝ</t>
  </si>
  <si>
    <t>ΣΥΝΟΛΟ ΛΙΜΝΗΣ</t>
  </si>
  <si>
    <t>ΣΥΝΟΛΟ ΚΕΧΡΙΩΝ</t>
  </si>
  <si>
    <t>ΣΥΝΟΛΟ ΡΟΒΙΩΝ</t>
  </si>
  <si>
    <t>ΣΥΝΟΛΟ ΔΗΜΟΥ ΕΛΥΜΝΙΩΝ</t>
  </si>
  <si>
    <t>ΣΥΝΟΛΟ ΔΗΜΟΥ ΕΡΕΤΡΙΑΣ</t>
  </si>
  <si>
    <t>ΣΥΝΟΛΟ ΙΣΤΙΑΙΑΣ</t>
  </si>
  <si>
    <t>ΣΥΝΟΛΟ ΒΟΥΤΑ</t>
  </si>
  <si>
    <t>ΣΥΝΟΛΟ ΔΗΜΟΥ ΙΣΤΙΑΙΑΣ</t>
  </si>
  <si>
    <t>ΣΥΝΟΛΟ ΚΑΡΥΣΤΟΥ</t>
  </si>
  <si>
    <t>ΣΥΝΟΛΟ ΚΑΛΥΒΙΩΝ</t>
  </si>
  <si>
    <t>ΣΥΝΟΛΟ ΠΛΑΤΑΝΙΣΤΟΥ</t>
  </si>
  <si>
    <t>ΣΥΝΟΛΟ ΔΗΜΟΥ ΚΑΡΥΣΤΟΥ</t>
  </si>
  <si>
    <t>ΣΥΝΟΛΟ ΚΗΡΙΝΘΟΥ</t>
  </si>
  <si>
    <t>ΣΥΝΟΛΟ ΜΑΝΤΟΥΔΙΟΥ</t>
  </si>
  <si>
    <t>ΣΥΝΟΛΟ ΠΗΛΙΟΥ</t>
  </si>
  <si>
    <t>ΣΥΝΟΛΟ ΠΡΟΚΟΠΙΟΥ</t>
  </si>
  <si>
    <t>ΣΥΝΟΛΟ ΣΤΡΟΦΥΛΙΑΣ</t>
  </si>
  <si>
    <t>ΣΥΝΟΛΟ ΔΗΜΟΥ ΚΗΡΕΩΣ</t>
  </si>
  <si>
    <t>ΣΥΝΟΛΟ ΒΡΥΣΗΣ</t>
  </si>
  <si>
    <t>ΣΥΝΟΛΟ ΚΟΝΙΣΤΡΩΝ</t>
  </si>
  <si>
    <t>ΣΥΝΟΛΟ ΜΟΝΟΔΡΙΟΥ</t>
  </si>
  <si>
    <t>ΣΥΝΟΛΟ ΔΗΜΟΥ ΚΟΝΙΣΤΡΩΝ</t>
  </si>
  <si>
    <t>ΣΥΝΟΛΟ ΚΥΜΗΣ</t>
  </si>
  <si>
    <t>ΣΥΝΟΛΟ ΑΝΔΡΩΝΙΑΝΩΝ</t>
  </si>
  <si>
    <t>ΣΥΝΟΛΟ ΒΙΤΑΛΩΝ</t>
  </si>
  <si>
    <t>ΣΥΝΟΛΟ ΜΕΤΟΧΙΟΥ ΔΙΡΦΥΩΝ</t>
  </si>
  <si>
    <t>ΣΥΝΟΛΟ ΟΞΥΛΙΘΟΥ</t>
  </si>
  <si>
    <t>ΣΥΝΟΛΟ ΔΗΜΟΥ ΚΥΜΗΣ</t>
  </si>
  <si>
    <t>ΣΥΝΟΛΟ ΒΑΣΙΛΙΚΟΥ</t>
  </si>
  <si>
    <t>ΣΥΝΟΛΟ ΑΓΙΟΥ ΝΙΚΟΛΑΟΥ</t>
  </si>
  <si>
    <t>ΣΥΝΟΛΟ ΑΦΡΑΤΙΟΥ</t>
  </si>
  <si>
    <t>ΣΥΝΟΛΟ ΜΥΤΙΚΑ</t>
  </si>
  <si>
    <t>ΣΥΝΟΛΟ ΝΕΑΣ ΛΑΜΨΑΚΟΥ</t>
  </si>
  <si>
    <t>ΣΥΝΟΛΟ ΦΥΛΛΩΝ</t>
  </si>
  <si>
    <t>ΣΥΝΟΛΟ ΔΗΜΟΥ ΛΗΛΑΝΤΙΩΝ</t>
  </si>
  <si>
    <t>ΣΥΝΟΛΟ ΜΑΡΜΑΡΙΟΥ</t>
  </si>
  <si>
    <t>ΣΥΝΟΛΟ ΔΗΜΟΥ ΜΑΡΜΑΡΙΟΥ</t>
  </si>
  <si>
    <t>ΣΥΝΟΛΟ ΨΑΧΝΩΝ</t>
  </si>
  <si>
    <t>ΣΥΝΟΛΟ ΑΤΤΑΛΗΣ</t>
  </si>
  <si>
    <t>ΣΥΝΟΛΟ ΚΑΣΤΕΛΛΑΣ</t>
  </si>
  <si>
    <t>ΣΥΝΟΛΟ ΚΥΠΑΡΙΣΣΙΟΥ</t>
  </si>
  <si>
    <t>ΣΥΝΟΛΟ ΜΑΚΡΥΚΑΠΑΣ</t>
  </si>
  <si>
    <t>ΣΥΝΟΛΟ ΠΑΓΩΝΤΑ</t>
  </si>
  <si>
    <t>ΣΥΝΟΛΟ ΠΟΛΙΤΙΚΩΝ</t>
  </si>
  <si>
    <t>ΣΥΝΟΛΟ ΤΡΙΑΔΑΣ</t>
  </si>
  <si>
    <t>ΣΥΝΟΛΟ ΔΗΜΟΥ ΜΕΣΣΑΠΙΩΝ</t>
  </si>
  <si>
    <t>ΣΥΝΟΛΟ ΔΗΜΟΥ Ν.ΑΡΤΑΚΗΣ</t>
  </si>
  <si>
    <t>ΣΥΝΟΛΟ ΑΓΙΑΣ ΑΝΝΑΣ</t>
  </si>
  <si>
    <t>ΣΥΝΟΛΟ ΑΧΛΑΔΙΟΥ</t>
  </si>
  <si>
    <t>ΣΥΝΟΛΟ ΔΗΜΟΥ ΝΗΛΕΩΣ</t>
  </si>
  <si>
    <t>ΣΥΝΟΛΟ ΔΗΜΟΥ ΣΚΥΡΟΥ</t>
  </si>
  <si>
    <t>ΣΥΝΟΛΟ ΜΕΣΟΧΩΡΙΩΝ</t>
  </si>
  <si>
    <t>ΣΥΝΟΛΟ Ν.ΣΤΥΡΩΝ</t>
  </si>
  <si>
    <t>ΣΥΝΟΛΟ ΣΤΥΡΩΝ</t>
  </si>
  <si>
    <t>ΣΥΝΟΛΟ ΔΗΜΟΥ ΣΤΥΡΑΙΩΝ</t>
  </si>
  <si>
    <t>ΣΥΝΟΛΟ ΑΛΙΒΕΡΙΟΥ</t>
  </si>
  <si>
    <t>ΣΥΝΟΛΟ ΑΓΙΟΥ ΙΩΑΝΝΗ</t>
  </si>
  <si>
    <t>ΣΥΝΟΛΟ ΑΓΙΟΥ ΛΟΥΚΑ</t>
  </si>
  <si>
    <t>ΣΥΝΟΛΟ ΓΑΒΑΛΑ</t>
  </si>
  <si>
    <t>ΣΥΝΟΛΟ ΠΑΡΘΕΝΙΟΥ</t>
  </si>
  <si>
    <t>ΣΥΝΟΛΟ ΔΗΜΟΥ ΤΑΜΥΝΑΙΩΝ</t>
  </si>
  <si>
    <t>ΣΥΝΟΛΟ ΔΗΜΟΥ ΧΑΛΚΙΔΑΣ</t>
  </si>
  <si>
    <t>ΣΥΝΟΛΟ ΝΕΟΥ ΠΥΡΓΟΥ</t>
  </si>
  <si>
    <t>ΣΥΝΟΛΟ ΤΑΞΙΑΡΧΗ</t>
  </si>
  <si>
    <t>ΣΥΝΟΛΟ ΩΡΕΩΝ</t>
  </si>
  <si>
    <t>ΣΥΝΟΛΟ ΔΗΜΟΥ ΩΡΕΩΝ</t>
  </si>
  <si>
    <t>ΣΥΝΟΛΟ ΑΜΥΓΔΑΛΙΑΣ</t>
  </si>
  <si>
    <t>ΣΥΝΟΛΟ ΚΟΜΗΤΟΥ</t>
  </si>
  <si>
    <t>ΓΕΝΙΚΟ ΣΥΝΟΛΟ</t>
  </si>
  <si>
    <t>10ο ΛΟΥΤΣΑΣ</t>
  </si>
  <si>
    <t>11ο ΜΙΣΤΡΟΥ</t>
  </si>
  <si>
    <t>12ο ΜΙΣΤΡΟΥ</t>
  </si>
  <si>
    <t>13ο ΠΑΛΙΟΥΡΑ</t>
  </si>
  <si>
    <t>14ο ΠΑΛΙΟΥΡΑ</t>
  </si>
  <si>
    <t>15ο ΠΙΣΣΩΝΑ</t>
  </si>
  <si>
    <t>16ο ΠΟΥΡΝΟΥ</t>
  </si>
  <si>
    <t>17ο ΣΤΡΟΠΩΝΩΝ</t>
  </si>
  <si>
    <t xml:space="preserve">18ο ΣΤΡΟΠΩΝΩΝ </t>
  </si>
  <si>
    <t>19ο ΣΤΕΝΗΣ</t>
  </si>
  <si>
    <t>20ο ΣΤΕΝΗΣ</t>
  </si>
  <si>
    <t>21ο ΣΤΕΝΗΣ</t>
  </si>
  <si>
    <t>1ο ΚΡΙΕΖΩΝ</t>
  </si>
  <si>
    <t>2ο ΚΡΙΕΖΩΝ</t>
  </si>
  <si>
    <t>3ο ΚΡΙΕΖΩΝ (ΔΡΟΣΙΑ)</t>
  </si>
  <si>
    <t>4ο ΑΡΓΥΡΟΥ</t>
  </si>
  <si>
    <t>5ο ΑΡΓΥΡΟΥ (ΑΓΙΟΣ ΔΗΜΗΤΡΙΟΣ)</t>
  </si>
  <si>
    <t>6ο ΑΡΓΥΡΟΥ (ΠΟΡΤΟ ΜΠΟΥΦΑΛΟ)</t>
  </si>
  <si>
    <t>7ο ΒΕΛΟΥΣ</t>
  </si>
  <si>
    <t>8ο ΔΥΣΤΟΥ</t>
  </si>
  <si>
    <t>9ο ΔΥΣΤΟΥ (ΚΟΥΤΟΥΜΟΥΛΑΣ)</t>
  </si>
  <si>
    <t>10ο ΖΑΡΑΚΩΝ</t>
  </si>
  <si>
    <t>11ο ΖΑΡΑΚΩΝ</t>
  </si>
  <si>
    <t>12ο ΚΟΣΚΙΝΩΝ</t>
  </si>
  <si>
    <t>13ο ΛΕΠΟΥΡΩΝ</t>
  </si>
  <si>
    <t>14ο ΠΕΤΡΙΩΝ</t>
  </si>
  <si>
    <t>15ο ΠΕΤΡΙΩΝ (ΑΓΙΟΙ ΑΠΟΣΤΟΛΟΙ)</t>
  </si>
  <si>
    <t>1ο ΚΕΧΡΙΩΝ</t>
  </si>
  <si>
    <t>2ο ΚΕΧΡΙΩΝ (ΔΑΦΝΗ)</t>
  </si>
  <si>
    <t>3ο ΚΟΥΡΚΟΥΛΩΝ</t>
  </si>
  <si>
    <t>4ο ΛΙΜΝΗΣ</t>
  </si>
  <si>
    <t>5ο ΛΙΜΝΗΣ</t>
  </si>
  <si>
    <t>6ο ΛΙΜΝΗΣ</t>
  </si>
  <si>
    <t>7ο ΛΙΜΝΗΣ</t>
  </si>
  <si>
    <t>8ο ΛΙΜΝΗΣ</t>
  </si>
  <si>
    <t>9ο ΛΙΜΝΗΣ</t>
  </si>
  <si>
    <t>10ο ΛΙΜΝΗΣ (ΜΟΥΡΤΙΑΣ)</t>
  </si>
  <si>
    <t>11ο ΡΟΒΙΩΝ</t>
  </si>
  <si>
    <t>12ο ΡΟΒΙΩΝ</t>
  </si>
  <si>
    <t>13ο ΡΟΒΙΩΝ</t>
  </si>
  <si>
    <t>14ο ΔΑΜΙΑ</t>
  </si>
  <si>
    <t>15ο ΜΑΡΟΥΛΙ</t>
  </si>
  <si>
    <t>16ο ΣΚΕΠΑΣΤΗΣ</t>
  </si>
  <si>
    <t>1ο ΕΡΕΤΡΙΑΣ</t>
  </si>
  <si>
    <t>2ο ΕΡΕΤΡΙΑΣ</t>
  </si>
  <si>
    <t>3ο ΕΡΕΤΡΙΑΣ</t>
  </si>
  <si>
    <t>4ο ΕΡΕΤΡΙΑΣ</t>
  </si>
  <si>
    <t>5ο ΕΡΕΤΡΙΑΣ</t>
  </si>
  <si>
    <t>6ο ΕΡΕΤΡΙΑΣ</t>
  </si>
  <si>
    <t>7ο ΕΡΕΤΡΙΑΣ</t>
  </si>
  <si>
    <t>8ο ΕΡΕΤΡΙΑΣ</t>
  </si>
  <si>
    <t>9ο ΕΡΕΤΡΙΑΣ</t>
  </si>
  <si>
    <t>2ο ΙΣΤΙΑΙΑΣ</t>
  </si>
  <si>
    <t>3ο ΙΣΤΙΑΙΑΣ</t>
  </si>
  <si>
    <t>4ο ΙΣΤΙΑΙΑΣ</t>
  </si>
  <si>
    <t>5ο ΙΣΤΙΑΙΑΣ</t>
  </si>
  <si>
    <t>6ο ΙΣΤΙΑΙΑΣ</t>
  </si>
  <si>
    <t>7ο ΙΣΤΙΑΙΑΣ</t>
  </si>
  <si>
    <t>8ο ΙΣΤΙΑΙΑΣ</t>
  </si>
  <si>
    <t>9ο ΙΣΤΙΑΙΑΣ</t>
  </si>
  <si>
    <t>10ο ΙΣΤΙΑΙΑΣ</t>
  </si>
  <si>
    <t>11ο ΙΣΤΙΑΙΑΣ</t>
  </si>
  <si>
    <t>12ο ΙΣΤΙΑΙΑΣ</t>
  </si>
  <si>
    <t>13ο ΙΣΤΙΑΙΑΣ</t>
  </si>
  <si>
    <t>14ο ΑBΓΑΡΙΑΣ</t>
  </si>
  <si>
    <t>16ο ΒΟΥΤΑ</t>
  </si>
  <si>
    <t>15ο ΒΟΥΤΑ</t>
  </si>
  <si>
    <t>17ο ΓΑΛΑΤΣΩΝΑΣ</t>
  </si>
  <si>
    <t>18ο ΓΑΛΑΤΣΑΔΩΝ</t>
  </si>
  <si>
    <t>19ο ΚΑΜΑΡΙΩΝ</t>
  </si>
  <si>
    <t>20ο ΚΟΚΚΙΝΟΜΗΛΙΑΣ</t>
  </si>
  <si>
    <t>21ο ΚΡΥΟΝΕΡΙΤΗ</t>
  </si>
  <si>
    <t>22ο ΜΗΛΙΩΝ</t>
  </si>
  <si>
    <t>23ο ΜΟΝΟΚΑΡΥΑΣ</t>
  </si>
  <si>
    <t>1ο ΑΕΤΟΥ</t>
  </si>
  <si>
    <t>4ο ΚΑΛΥΒΙΩΝ</t>
  </si>
  <si>
    <t>5ο ΚΑΛΥΒΙΩΝ</t>
  </si>
  <si>
    <t>7ο ΚΑΡΥΣΤΟΥ</t>
  </si>
  <si>
    <t>8ο ΚΑΡΥΣΤΟΥ</t>
  </si>
  <si>
    <t>9ο ΚΑΡΥΣΤΟΥ</t>
  </si>
  <si>
    <t>10ο ΚΑΡΥΣΤΟΥ</t>
  </si>
  <si>
    <t>11ο ΚΑΡΥΣΤΟΥ</t>
  </si>
  <si>
    <t>12ο ΚΑΡΥΣΤΟΥ</t>
  </si>
  <si>
    <t>13ο ΚΑΡΥΣΤΟΥ</t>
  </si>
  <si>
    <t>14ο ΚΑΡΥΣΤΟΥ</t>
  </si>
  <si>
    <t>15ο ΚΑΡΥΣΤΟΥ</t>
  </si>
  <si>
    <t>17ο ΚΑΡΥΣΤΟΥ</t>
  </si>
  <si>
    <t>18ο ΚΑΡΥΣΤΟΥ</t>
  </si>
  <si>
    <t>19ο ΜΥΛΩΝ</t>
  </si>
  <si>
    <t>20ο ΠΛΑΤΑΝΙΣΤΟΥ</t>
  </si>
  <si>
    <t>21ο ΠΛΑΤΑΝΙΣΤΟΥ</t>
  </si>
  <si>
    <t>16ο ΚΑΡΥΣΤΟΥ</t>
  </si>
  <si>
    <t>2ο ΑΕΤΟΥ</t>
  </si>
  <si>
    <t>ΣΥΝΟΛΟ ΑΕΤΟΥ</t>
  </si>
  <si>
    <t>1ο ΑΜΥΓΔΑΛΙΑΣ</t>
  </si>
  <si>
    <t>2ο ΑΜΥΓΔΑΛΙΑΣ (ΚΑΨΟΥΡΙ)</t>
  </si>
  <si>
    <t>3ο ΚΟΜΗΤΟΥ</t>
  </si>
  <si>
    <t>4ο ΚΟΜΗΤΟΥ (ΑΝΤΙΑ)</t>
  </si>
  <si>
    <t>1ο ΜΑΝΤΟΥΔΙΟΥ</t>
  </si>
  <si>
    <t>2ο ΜΑΝΤΟΥΔΙΟΥ</t>
  </si>
  <si>
    <t>3ο ΜΑΝΤΟΥΔΙΟΥ</t>
  </si>
  <si>
    <t>4ο ΜΑΝΤΟΥΔΙΟΥ</t>
  </si>
  <si>
    <t>5ο ΜΑΝΤΟΥΔΙΟΥ</t>
  </si>
  <si>
    <t>6ο ΜΑΝΤΟΥΔΙΟΥ</t>
  </si>
  <si>
    <t>7ο ΒΛΑΧΙΑΣ</t>
  </si>
  <si>
    <t>8ο ΔΑΦΝΟΥΣΑΣ</t>
  </si>
  <si>
    <t>9ο ΚΗΡΙΝΘΟΥ</t>
  </si>
  <si>
    <t>10ο ΚΗΡΙΝΘΟΥ</t>
  </si>
  <si>
    <t>11ο ΚΗΡΙΝΘΟΥ</t>
  </si>
  <si>
    <t>12ο ΜΕΤΟΧΙΟΥ ΚΗΡΕΩΣ</t>
  </si>
  <si>
    <t>13ο ΠΗΛΙΟΥ</t>
  </si>
  <si>
    <t>14ο ΠΗΛΙΟΥ</t>
  </si>
  <si>
    <t>15ο ΠΡΟΚΟΠΙΟΥ</t>
  </si>
  <si>
    <t>16ο ΠΡΟΚΟΠΙΟΥ</t>
  </si>
  <si>
    <t>17ο ΠΡΟΚΟΠΙΟΥ</t>
  </si>
  <si>
    <t>18ο ΣΠΑΘΑΡΙΟΥ</t>
  </si>
  <si>
    <t>19ο ΣΤΡΟΦΥΛΙΑΣ</t>
  </si>
  <si>
    <t>20ο ΣΤΡΟΦΥΛΙΑ</t>
  </si>
  <si>
    <t>21ο ΦΑΡΑΚΛΑΣ</t>
  </si>
  <si>
    <t>1ο ΑΓΙΟΥ ΒΛΑΣΣΙΟΥ</t>
  </si>
  <si>
    <t>2ο ΑΝΩ ΚΟΥΡΟΥΝΙΟΥ</t>
  </si>
  <si>
    <t>3ο ΒΡΥΣΗΣ</t>
  </si>
  <si>
    <t>4ο ΒΡΥΣΗΣ</t>
  </si>
  <si>
    <t>5ο ΚΑΔΙΟΥ</t>
  </si>
  <si>
    <t>6ο ΚΑΤΩ ΚΟΥΡΟΥΝΙΟΥ</t>
  </si>
  <si>
    <t>7ο ΚΗΠΩΝ</t>
  </si>
  <si>
    <t>8ο ΚΟΝΙΣΤΡΩΝ</t>
  </si>
  <si>
    <t>9ο ΚΟΝΙΣΤΡΩΝ</t>
  </si>
  <si>
    <t>10ο ΚΡΕΜΑΣΤΟΥ</t>
  </si>
  <si>
    <t>11ο ΜΑΚΡΥΧΩΡΙΟΥ</t>
  </si>
  <si>
    <t>12ο ΜΑΝΙΚΙΩΝ</t>
  </si>
  <si>
    <t>13ο ΜΟΝΟΔΡΙΟΥ</t>
  </si>
  <si>
    <t>14ο ΜΟΝΟΔΡΙΟΥ</t>
  </si>
  <si>
    <t>1ο ΚΥΜΗΣ</t>
  </si>
  <si>
    <t>2ο ΚΥΜΗΣ</t>
  </si>
  <si>
    <t>3ο ΚΥΜΗΣ</t>
  </si>
  <si>
    <t>4ο ΚΥΜΗΣ</t>
  </si>
  <si>
    <t>5ο ΚΥΜΗΣ</t>
  </si>
  <si>
    <t>6ο ΚΥΜΗΣ</t>
  </si>
  <si>
    <t>7ο ΚΥΜΗΣ</t>
  </si>
  <si>
    <t>8ο ΚΥΜΗΣ</t>
  </si>
  <si>
    <t>9ο ΚΥΜΗΣ (ΠΑΡΑΛΙΑ)</t>
  </si>
  <si>
    <t>10ο ΑΝΔΡΩΝΙΑΝΩΝ</t>
  </si>
  <si>
    <t>11ο ΑΝΔΡΩΝΙΑΝΩΝ</t>
  </si>
  <si>
    <t>12ο ΑΝΩ ΠΟΤΑΜΙΑΣ</t>
  </si>
  <si>
    <t>13ο ΒΙΤΑΛΩΝ</t>
  </si>
  <si>
    <t>14ο ΒΙΤΑΛΩΝ</t>
  </si>
  <si>
    <t>15ο ΒΙΤΑΛΩΝ</t>
  </si>
  <si>
    <t>16ο ΕΝΟΡΙΑΣ</t>
  </si>
  <si>
    <t>17ο ΚΑΛΗΜΕΡΙΑΝΩΝ</t>
  </si>
  <si>
    <t>20ο ΜΕΤΟΧΙΟΥ ΔΙΡΦΥΩΝ</t>
  </si>
  <si>
    <t>18ο ΜΑΛΕΤΙΑΝΩΝ</t>
  </si>
  <si>
    <t>19ο ΜΕΤΟΧΙΟΥ ΔΙΡΦΥΩΝ</t>
  </si>
  <si>
    <t>21ο ΜΕΤΟΧΙΟΥ ΔΙΡΦΥΩΝ (ΚΟΥΤΟΥΡΛΑ)</t>
  </si>
  <si>
    <t>26ο ΠΛΑΤΑΝΑΣ</t>
  </si>
  <si>
    <t>27ο ΠΥΡΓΟΥ</t>
  </si>
  <si>
    <t>28ο ΤΑΞΙΑΡΧΩΝ</t>
  </si>
  <si>
    <t>22ο ΟΞΥΛΙΘΟΥ</t>
  </si>
  <si>
    <t>23ο ΟΞΥΛΙΘΟΥ</t>
  </si>
  <si>
    <t>24ο ΟΞΥΛΙΘΟΥ</t>
  </si>
  <si>
    <t>25ο ΟΞΥΛΙΘΟΥ</t>
  </si>
  <si>
    <t>1ο ΑΓΙΟΥ ΝΙΚΟΛΑΟΥ</t>
  </si>
  <si>
    <t>2ο ΑΓΙΟΥ ΝΙΚΟΛΑΟΥ</t>
  </si>
  <si>
    <t>3ο ΑΓΙΟΥ ΝΙΚΟΛΑΟΥ</t>
  </si>
  <si>
    <t>4ο ΑΓΙΟΥ ΝΙΚΟΛΑΟΥ</t>
  </si>
  <si>
    <t>5ο ΑΦΡΑΤΙΟΥ</t>
  </si>
  <si>
    <t>6ο ΑΦΡΑΤΙΟΥ</t>
  </si>
  <si>
    <t>7ο ΑΦΡΑΤΙΟΥ</t>
  </si>
  <si>
    <t>8ο ΒΑΣΙΛΙΚΟΥ</t>
  </si>
  <si>
    <t>9ο ΒΑΣΙΛΙΚΟΥ</t>
  </si>
  <si>
    <t>10ο ΒΑΣΙΛΙΚΟΥ</t>
  </si>
  <si>
    <t>11ο ΒΑΣΙΛΙΚΟΥ</t>
  </si>
  <si>
    <t>12ο ΒΑΣΙΛΙΚΟΥ</t>
  </si>
  <si>
    <t>13ο ΒΑΣΙΛΙΚΟΥ</t>
  </si>
  <si>
    <t>14ο ΒΑΣΙΛΙΚΟΥ</t>
  </si>
  <si>
    <t>15ο ΒΑΣΙΛΙΚΟΥ</t>
  </si>
  <si>
    <t>16ο ΒΑΣΙΛΙΚΟΥ</t>
  </si>
  <si>
    <t>17ο ΒΑΣΙΛΙΚΟΥ</t>
  </si>
  <si>
    <t>18ο ΜΥΤΙΚΑ</t>
  </si>
  <si>
    <t>19ο ΜΥΤΙΚΑ</t>
  </si>
  <si>
    <t>20ο ΜΥΤΙΚΑ</t>
  </si>
  <si>
    <t>21ο ΜΥΤΙΚΑ</t>
  </si>
  <si>
    <t>22ο ΝΕΑΣ ΛΑΜΨΑΚΟΥ</t>
  </si>
  <si>
    <t>23ο ΝΕΑΣ ΛΑΜΨΑΚΟΥ</t>
  </si>
  <si>
    <t>24ο ΝΕΑΣ ΛΑΜΨΑΚΟΥ</t>
  </si>
  <si>
    <t>25ο ΝΕΑΣ ΛΑΜΨΑΚΟΥ</t>
  </si>
  <si>
    <t xml:space="preserve">26ο ΦΥΛΛΩΝ </t>
  </si>
  <si>
    <t>27ο ΦΥΛΛΩΝ</t>
  </si>
  <si>
    <t xml:space="preserve">28ο ΦΥΛΛΩΝ </t>
  </si>
  <si>
    <t xml:space="preserve">29ο ΦΥΛΛΩΝ </t>
  </si>
  <si>
    <t>1ο ΛΙΧΑΔΑΣ</t>
  </si>
  <si>
    <t>2ο ΛΙΧΑΔΑΣ (ΑΓΙΟΣ ΓΕΩΡΓΙΟΣ)</t>
  </si>
  <si>
    <t>3ο ΛΙΧΑΔΑΣ (ΑΓΙΟΣ ΓΕΩΡΓΙΟΣ)</t>
  </si>
  <si>
    <t>1ο ΑΓΙΟΥ ΔΗΜΗΤΡΙΟΥ</t>
  </si>
  <si>
    <t>2ο ΑΚΤΑΙΟΥ</t>
  </si>
  <si>
    <t>3ο ΓΙΑΝΝΙΤΣΙΟΥ</t>
  </si>
  <si>
    <t>4ο ΚΑΛΛΙΑΝOY</t>
  </si>
  <si>
    <t>5ο ΚΑΤΣΑΡΩΝΙΟΥ</t>
  </si>
  <si>
    <t>6ο ΜΑΡΜΑΡΙΟΥ</t>
  </si>
  <si>
    <t>7ο ΜΑΡΜΑΡΙΟΥ</t>
  </si>
  <si>
    <t>8ο ΜΑΡΜΑΡΙΟΥ</t>
  </si>
  <si>
    <t>9ο ΜΑΡΜΑΡΙΟΥ</t>
  </si>
  <si>
    <t>ΣΥΝΟΛΟ ΚΟΙΝΟΤΗΤΑΣ ΚΑΦΗΡΕΩΣ</t>
  </si>
  <si>
    <t>ΣΥΝΟΛΟ ΚΟΙΝΟΤΗΤΑΣ ΛΙΧΑΔΑΣ</t>
  </si>
  <si>
    <t>8ο ΝΕΟΧΩΡΙΟΥ</t>
  </si>
  <si>
    <t>10ο ΟΚΤΩΝΙΑΣ</t>
  </si>
  <si>
    <t>1ο ΙΣΤΙΑΙΑΣ</t>
  </si>
  <si>
    <t>12ο ΨΑΧΝΩΝ</t>
  </si>
  <si>
    <t>1ο ΨΑΧΝΩΝ</t>
  </si>
  <si>
    <t>2ο ΨΑΧΝΩΝ</t>
  </si>
  <si>
    <t>3ο ΨΑΧΝΩΝ</t>
  </si>
  <si>
    <t>4ο ΨΑΧΝΩΝ</t>
  </si>
  <si>
    <t>5ο ΨΑΧΝΩΝ</t>
  </si>
  <si>
    <t>6ο ΨΑΧΝΩΝ</t>
  </si>
  <si>
    <t>7ο ΨΑΧΝΩΝ</t>
  </si>
  <si>
    <t>8ο ΨΑΧΝΩΝ</t>
  </si>
  <si>
    <t>9ο ΨΑΧΝΩΝ</t>
  </si>
  <si>
    <t>10ο ΨΑΧΝΩΝ</t>
  </si>
  <si>
    <t>11ο ΨΑΧΝΩΝ</t>
  </si>
  <si>
    <t>13ο ΨΑΧΝΩΝ (ΜΑΚΡΥΜΑΛΗ)</t>
  </si>
  <si>
    <t>14ο ΑΓΙΑΣ ΣΟΦΙΑΣ</t>
  </si>
  <si>
    <t>15ο ΑΤΤΑΛΗΣ</t>
  </si>
  <si>
    <t>17ο ΚΑΜΑΡΙΤΣΑΣ</t>
  </si>
  <si>
    <t>19ο ΚΑΣΤΕΛΛΑΣ</t>
  </si>
  <si>
    <t>16ο ΑΤΤΑΛΗΣ (ΠΛΑΤΑΝΑ)</t>
  </si>
  <si>
    <t>18ο ΚΑΣΤΕΛΛΑΣ</t>
  </si>
  <si>
    <t>20ο (ΚΑΣΤΕΛΛΑΣ) ΚΟΝΤΟΔΕΣΠΟΤΙΟΥ</t>
  </si>
  <si>
    <t>21ο ΚΥΠΑΡΙΣΣΙΟΥ</t>
  </si>
  <si>
    <t>22ο ΚΥΠΑΡΙΣΣΙΟΥ (ΑΚΡΕΣ)</t>
  </si>
  <si>
    <t>23ο ΜΑΚΡΥΚΑΠΑΣ</t>
  </si>
  <si>
    <t>24ο ΜΑΚΡΥΚΑΠΑΣ</t>
  </si>
  <si>
    <t>25ο ΝΕΡΟΤΡΙΒΙΑΣ</t>
  </si>
  <si>
    <t>26ο ΠΑΓΩΝΤΑ</t>
  </si>
  <si>
    <t>27ο ΠΑΓΩΝΤΑ (ΜΑΡΚΑΤΕΣ)</t>
  </si>
  <si>
    <t>28ο ΠΟΛΙΤΙΚΩΝ</t>
  </si>
  <si>
    <t>29ο ΠΟΛΙΤΙΚΩΝ</t>
  </si>
  <si>
    <t>30ο ΠΟΛΙΤΙΚΩΝ</t>
  </si>
  <si>
    <t>31ο ΣΤΑΥΡΟΥ</t>
  </si>
  <si>
    <t>32ο ΤΡΙΑΔΑΣ</t>
  </si>
  <si>
    <t>33ο ΤΡΙΑΔΑΣ</t>
  </si>
  <si>
    <t>1ο Ν.ΑΡΤΑΚΗΣ</t>
  </si>
  <si>
    <t>2ο Ν.ΑΡΤΑΚΗΣ</t>
  </si>
  <si>
    <t>3ο Ν.ΑΡΤΑΚΗΣ</t>
  </si>
  <si>
    <t>4ο Ν.ΑΡΤΑΚΗΣ</t>
  </si>
  <si>
    <t>5ο Ν.ΑΡΤΑΚΗΣ</t>
  </si>
  <si>
    <t>6ο Ν.ΑΡΤΑΚΗΣ</t>
  </si>
  <si>
    <t>7ο Ν.ΑΡΤΑΚΗΣ</t>
  </si>
  <si>
    <t>8ο Ν.ΑΡΤΑΚΗΣ</t>
  </si>
  <si>
    <t>9ο Ν.ΑΡΤΑΚΗΣ</t>
  </si>
  <si>
    <t>10ο Ν.ΑΡΤΑΚΗΣ</t>
  </si>
  <si>
    <t>11ο Ν.ΑΡΤΑΚΗΣ</t>
  </si>
  <si>
    <t>12ο Ν.ΑΡΤΑΚΗΣ</t>
  </si>
  <si>
    <t>13ο Ν.ΑΡΤΑΚΗΣ</t>
  </si>
  <si>
    <t>14ο Ν.ΑΡΤΑΚΗΣ</t>
  </si>
  <si>
    <t>15ο Ν.ΑΡΤΑΚΗΣ</t>
  </si>
  <si>
    <t>1ο ΑΓΙΑΣ ΑΝΝΑΣ</t>
  </si>
  <si>
    <t>2ο ΑΓΙΑΣ ΑΝΝΑΣ</t>
  </si>
  <si>
    <t>3ο ΑΓΙΑΣ ΑΝΝΑΣ</t>
  </si>
  <si>
    <t>4ο ΑΜΕΛΑΝΤΩΝ</t>
  </si>
  <si>
    <t>5ο ΑΧΛΑΔΙΟΥ</t>
  </si>
  <si>
    <t>6ο ΑΧΛΑΔΙΟΥ</t>
  </si>
  <si>
    <t>7ο ΚΕΡΑΜΕΙΑΣ</t>
  </si>
  <si>
    <t>8ο ΚΕΡΑΣΙΑΣ</t>
  </si>
  <si>
    <t>9ο ΚΟΤΣΙΚΙΑΣ</t>
  </si>
  <si>
    <t xml:space="preserve">10ο ΠΑΠΑΔΩΝ </t>
  </si>
  <si>
    <t>1ο ΣΚΥΡΟΥ</t>
  </si>
  <si>
    <t>2ο ΣΚΥΡΟΥ</t>
  </si>
  <si>
    <t>3ο ΣΚΥΡΟΥ</t>
  </si>
  <si>
    <t>4ο ΣΚΥΡΟΥ</t>
  </si>
  <si>
    <t>5ο ΣΚΥΡΟΥ</t>
  </si>
  <si>
    <t>6ο ΣΚΥΡΟΥ</t>
  </si>
  <si>
    <t>7ο ΣΚΥΡΟΥ</t>
  </si>
  <si>
    <t>8ο ΣΚΥΡΟΥ</t>
  </si>
  <si>
    <t>9ο ΣΚΥΡΟΥ</t>
  </si>
  <si>
    <t>1ο ΑΛΜΥΡΟΠΟΤΑΜΟΥ</t>
  </si>
  <si>
    <t>2ο ΜΕΣΟΧΩΡΙΩΝ</t>
  </si>
  <si>
    <t>3ο ΜΕΣΟΧΩΡΙΩΝ (ΤΣΑΚΑΙΩΝ)</t>
  </si>
  <si>
    <t>4ο Ν.ΣΤΥΡΩΝ</t>
  </si>
  <si>
    <t>5ο Ν.ΣΤΥΡΩΝ</t>
  </si>
  <si>
    <t>6ο Ν.ΣΤΥΡΩΝ (ΖΩΟΔΟΧΟΥ ΠΗΓΗΣ)</t>
  </si>
  <si>
    <t>7ο ΠΟΛΥΠΟΤΑΜΟΥ</t>
  </si>
  <si>
    <t>8ο ΣΤΥΡΩΝ</t>
  </si>
  <si>
    <t>9ο ΣΤΥΡΩΝ (ΚΑΨΑΛΩΝ)</t>
  </si>
  <si>
    <t>1ο ΑΛΙΒΕΡΙΟΥ</t>
  </si>
  <si>
    <t>2ο ΑΛΙΒΕΡΙΟΥ</t>
  </si>
  <si>
    <t>3ο ΑΛΙΒΕΡΙΟΥ</t>
  </si>
  <si>
    <t>4ο ΑΛΙΒΕΡΙΟΥ</t>
  </si>
  <si>
    <t>5ο ΑΛΙΒΕΡΙΟΥ</t>
  </si>
  <si>
    <t>6ο ΑΛΙΒΕΡΙΟΥ</t>
  </si>
  <si>
    <t>7ο ΑΛΙΒΕΡΙΟΥ</t>
  </si>
  <si>
    <t>8ο ΑΛΙΒΕΡΙΟΥ</t>
  </si>
  <si>
    <t>9ο ΑΛΙΒΕΡΙΟΥ</t>
  </si>
  <si>
    <t>10ο ΑΛΙΒΕΡΙΟΥ (ΚΑΡΑΒΟΥ)</t>
  </si>
  <si>
    <t>11ο ΑΛΙΒΕΡΙΟΥ (ΜΥΛΑΚΙΟΥ)</t>
  </si>
  <si>
    <t>12ο ΑΓΙΟΥ ΙΩΑΝΝΗ</t>
  </si>
  <si>
    <t>13ο ΑΓΙΟΥ ΙΩΑΝΝΗ</t>
  </si>
  <si>
    <t>14ο ΑΓΙΟΥ ΛΟΥΚΑ</t>
  </si>
  <si>
    <t>15ο ΑΓΙΟΥ ΛΟΥΚΑ</t>
  </si>
  <si>
    <t>17ο ΓΑΒΑΛΑ</t>
  </si>
  <si>
    <t>18ο ΓΑΒΑΛΑ</t>
  </si>
  <si>
    <t>16ο ΑΓΙΟΥ ΛΟΥΚΑ (ΠΑΡΑΜΕΡΙΤΕΣ)</t>
  </si>
  <si>
    <t>19ο ΘΑΡΟΥΝΙΩΝ</t>
  </si>
  <si>
    <t>20ο ΠΑΡΘΕΝΙΟΥ</t>
  </si>
  <si>
    <t>21ο ΠΑΡΘΕΝΙΟΥ (ΠΑΝΑΓΙΑΣ)</t>
  </si>
  <si>
    <t>22ο ΠΡΑΣΙΝΟΥ</t>
  </si>
  <si>
    <t>23ο ΤΡΑΧΗΛΙΟΥ</t>
  </si>
  <si>
    <t>1ο ΧΑΛΚΙΔΑΣ</t>
  </si>
  <si>
    <t>2ο ΧΑΛΚΙΔΑΣ</t>
  </si>
  <si>
    <t>3ο ΧΑΛΚΙΔΑΣ</t>
  </si>
  <si>
    <t>4ο ΧΑΛΚΙΔΑΣ</t>
  </si>
  <si>
    <t>5ο ΧΑΛΚΙΔΑΣ</t>
  </si>
  <si>
    <t>6ο ΧΑΛΚΙΔΑΣ</t>
  </si>
  <si>
    <t>7ο ΧΑΛΚΙΔΑΣ</t>
  </si>
  <si>
    <t>8ο ΧΑΛΚΙΔΑΣ</t>
  </si>
  <si>
    <t>9ο ΧΑΛΚΙΔΑΣ</t>
  </si>
  <si>
    <t>10ο ΧΑΛΚΙΔΑΣ</t>
  </si>
  <si>
    <t>11ο ΧΑΛΚΙΔΑΣ</t>
  </si>
  <si>
    <t>12ο ΧΑΛΚΙΔΑΣ</t>
  </si>
  <si>
    <t>13ο ΧΑΛΚΙΔΑΣ</t>
  </si>
  <si>
    <t>14ο ΧΑΛΚΙΔΑΣ</t>
  </si>
  <si>
    <t>15ο ΧΑΛΚΙΔΑΣ</t>
  </si>
  <si>
    <t>16ο ΧΑΛΚΙΔΑΣ</t>
  </si>
  <si>
    <t>17ο ΧΑΛΚΙΔΑΣ</t>
  </si>
  <si>
    <t>18ο ΧΑΛΚΙΔΑΣ</t>
  </si>
  <si>
    <t>19ο ΧΑΛΚΙΔΑΣ</t>
  </si>
  <si>
    <t>20ο ΧΑΛΚΙΔΑΣ</t>
  </si>
  <si>
    <t>21ο ΧΑΛΚΙΔΑΣ</t>
  </si>
  <si>
    <t>22ο ΧΑΛΚΙΔΑΣ</t>
  </si>
  <si>
    <t>23ο ΧΑΛΚΙΔΑΣ</t>
  </si>
  <si>
    <t>24ο ΧΑΛΚΙΔΑΣ</t>
  </si>
  <si>
    <t>25ο ΧΑΛΚΙΔΑΣ</t>
  </si>
  <si>
    <t>26ο ΧΑΛΚΙΔΑΣ</t>
  </si>
  <si>
    <t>27ο ΧΑΛΚΙΔΑΣ</t>
  </si>
  <si>
    <t>28ο ΧΑΛΚΙΔΑΣ</t>
  </si>
  <si>
    <t>29ο ΧΑΛΚΙΔΑΣ</t>
  </si>
  <si>
    <t>30ο ΧΑΛΚΙΔΑΣ</t>
  </si>
  <si>
    <t>31ο ΧΑΛΚΙΔΑΣ</t>
  </si>
  <si>
    <t>32ο ΧΑΛΚΙΔΑΣ</t>
  </si>
  <si>
    <t>34ο ΧΑΛΚΙΔΑΣ</t>
  </si>
  <si>
    <t>35ο ΧΑΛΚΙΔΑΣ</t>
  </si>
  <si>
    <t>36ο ΧΑΛΚΙΔΑΣ</t>
  </si>
  <si>
    <t>37ο ΧΑΛΚΙΔΑΣ</t>
  </si>
  <si>
    <t>38ο ΧΑΛΚΙΔΑΣ</t>
  </si>
  <si>
    <t>39ο ΧΑΛΚΙΔΑΣ</t>
  </si>
  <si>
    <t>40ο ΧΑΛΚΙΔΑΣ</t>
  </si>
  <si>
    <t>41ο ΧΑΛΚΙΔΑΣ</t>
  </si>
  <si>
    <t>42ο ΧΑΛΚΙΔΑΣ</t>
  </si>
  <si>
    <t>43ο ΧΑΛΚΙΔΑΣ</t>
  </si>
  <si>
    <t>44ο ΧΑΛΚΙΔΑΣ</t>
  </si>
  <si>
    <t>45ο ΧΑΛΚΙΔΑΣ</t>
  </si>
  <si>
    <t>46ο ΧΑΛΚΙΔΑΣ</t>
  </si>
  <si>
    <t>47ο ΧΑΛΚΙΔΑΣ</t>
  </si>
  <si>
    <t>48ο ΧΑΛΚΙΔΑΣ</t>
  </si>
  <si>
    <t>49ο ΧΑΛΚΙΔΑΣ</t>
  </si>
  <si>
    <t>50ο ΧΑΛΚΙΔΑΣ</t>
  </si>
  <si>
    <t>51ο ΧΑΛΚΙΔΑΣ</t>
  </si>
  <si>
    <t>52ο ΧΑΛΚΙΔΑΣ</t>
  </si>
  <si>
    <t>53ο ΧΑΛΚΙΔΑΣ</t>
  </si>
  <si>
    <t>54ο ΧΑΛΚΙΔΑΣ</t>
  </si>
  <si>
    <t>55ο ΧΑΛΚΙΔΑΣ</t>
  </si>
  <si>
    <t>56ο ΧΑΛΚΙΔΑΣ</t>
  </si>
  <si>
    <t>57ο ΧΑΛΚΙΔΑΣ</t>
  </si>
  <si>
    <t>58ο ΧΑΛΚΙΔΑΣ</t>
  </si>
  <si>
    <t>59ο ΧΑΛΚΙΔΑΣ</t>
  </si>
  <si>
    <t>60ο ΧΑΛΚΙΔΑΣ</t>
  </si>
  <si>
    <t>61ο ΧΑΛΚΙΔΑΣ</t>
  </si>
  <si>
    <t>62ο ΧΑΛΚΙΔΑΣ</t>
  </si>
  <si>
    <t>63ο ΧΑΛΚΙΔΑΣ</t>
  </si>
  <si>
    <t>64ο ΧΑΛΚΙΔΑΣ</t>
  </si>
  <si>
    <t>65ο ΧΑΛΚΙΔΑΣ</t>
  </si>
  <si>
    <t>66ο ΧΑΛΚΙΔΑΣ</t>
  </si>
  <si>
    <t>67ο ΧΑΛΚΙΔΑΣ</t>
  </si>
  <si>
    <t>68ο ΧΑΛΚΙΔΑΣ</t>
  </si>
  <si>
    <t>69ο ΧΑΛΚΙΔΑΣ</t>
  </si>
  <si>
    <t>70ο ΧΑΛΚΙΔΑΣ</t>
  </si>
  <si>
    <t>71ο ΧΑΛΚΙΔΑΣ</t>
  </si>
  <si>
    <t>72ο ΧΑΛΚΙΔΑΣ</t>
  </si>
  <si>
    <t>73ο ΧΑΛΚΙΔΑΣ</t>
  </si>
  <si>
    <t>74ο ΧΑΛΚΙΔΑΣ</t>
  </si>
  <si>
    <t>75ο ΧΑΛΚΙΔΑΣ</t>
  </si>
  <si>
    <t>76ο ΧΑΛΚΙΔΑΣ</t>
  </si>
  <si>
    <t>77ο ΧΑΛΚΙΔΑΣ</t>
  </si>
  <si>
    <t>78ο ΧΑΛΚΙΔΑΣ</t>
  </si>
  <si>
    <t>79ο ΧΑΛΚΙΔΑΣ</t>
  </si>
  <si>
    <t>80ο ΧΑΛΚΙΔΑΣ</t>
  </si>
  <si>
    <t>81ο ΧΑΛΚΙΔΑΣ</t>
  </si>
  <si>
    <t>82ο ΧΑΛΚΙΔΑΣ</t>
  </si>
  <si>
    <t>83ο ΧΑΛΚΙΔΑΣ</t>
  </si>
  <si>
    <t>84ο ΧΑΛΚΙΔΑΣ</t>
  </si>
  <si>
    <t>85ο ΧΑΛΚΙΔΑΣ</t>
  </si>
  <si>
    <t>86ο ΧΑΛΚΙΔΑΣ</t>
  </si>
  <si>
    <t>87ο ΧΑΛΚΙΔΑΣ</t>
  </si>
  <si>
    <t>88ο ΧΑΛΚΙΔΑΣ</t>
  </si>
  <si>
    <t>89ο ΧΑΛΚΙΔΑΣ</t>
  </si>
  <si>
    <t>90ο ΧΑΛΚΙΔΑΣ</t>
  </si>
  <si>
    <t>91ο ΧΑΛΚΙΔΑΣ</t>
  </si>
  <si>
    <t>92ο ΧΑΛΚΙΔΑΣ</t>
  </si>
  <si>
    <t>93ο ΧΑΛΚΙΔΑΣ</t>
  </si>
  <si>
    <t>94ο ΧΑΛΚΙΔΑΣ</t>
  </si>
  <si>
    <t>95ο ΧΑΛΚΙΔΑΣ</t>
  </si>
  <si>
    <t>96ο ΧΑΛΚΙΔΑΣ</t>
  </si>
  <si>
    <t>97ο ΧΑΛΚΙΔΑΣ</t>
  </si>
  <si>
    <t>1ο ΩΡΕΩΝ</t>
  </si>
  <si>
    <t>2ο ΩΡΕΩΝ</t>
  </si>
  <si>
    <t>3ο ΩΡΕΩΝ</t>
  </si>
  <si>
    <t>4ο ΩΡΕΩΝ</t>
  </si>
  <si>
    <t>5ο ΚΑΣΤΑΝΙΩΤΙΣΣΑΣ</t>
  </si>
  <si>
    <t>6ο Ν.ΠΥΡΓΟΥ</t>
  </si>
  <si>
    <t>7ο Ν.ΠΥΡΓΟΥ</t>
  </si>
  <si>
    <t>8ο Ν.ΠΥΡΓΟΥ</t>
  </si>
  <si>
    <t>9ο ΤΑΞΙΑΡΧΗ</t>
  </si>
  <si>
    <t>10ο ΤΑΞΙΑΡΧΗ</t>
  </si>
  <si>
    <t>9ο ΚΑΜΠΙΩΝ</t>
  </si>
  <si>
    <t>ΣΥΝΟΛΟ ΔΗΜΟΥ ΑΜΑΡΥΝΘΙΩΝ</t>
  </si>
  <si>
    <t>33ο ΧΑΛΚΙΔΑΣ</t>
  </si>
  <si>
    <t>7ο ΑΙΔΗΨΟΥ</t>
  </si>
  <si>
    <t>8ο ΑΙΔΗΨΟΥ</t>
  </si>
  <si>
    <t>9ο ΑΙΔΗΨΟΥ</t>
  </si>
  <si>
    <t>8ο ΛΟΥΚΙΣΙΩΝ</t>
  </si>
  <si>
    <t>9ο ΛΟΥΚΙΣΙΩΝ</t>
  </si>
  <si>
    <t>3ο ΓΡΑΜΠΙΑΣ</t>
  </si>
  <si>
    <t>6ο ΚΑΛΥΒΙΩΝ</t>
  </si>
  <si>
    <t>10ο ΜΙΚΤΟ ΜΕΛΙΣΣΩΝΑ</t>
  </si>
  <si>
    <t>11ο ΜΙΚΤΟ ΠΑΡΑΔΕΙΣΙΟΥ</t>
  </si>
  <si>
    <t>12ο ΜΙΚΤΟ ΣΤΟΥΠΑΙΩΝ</t>
  </si>
  <si>
    <t xml:space="preserve"> </t>
  </si>
  <si>
    <t>ΝΟΜΑΡΧΙΑΚΗ ΑΓΩΝΙΣΤΙΚΗ ΣΥΝΕΡΓΑΣΙΑ - ΝΤΟΥΡΟΥ</t>
  </si>
  <si>
    <t>ΕΥΒΟΙΑ ΜΑΖΙ - ΠΙΛΑΤΗΣ</t>
  </si>
  <si>
    <t>ΕΚΛΟΓΙΚΟ ΤΜΗΜΑ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</si>
</sst>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8">
    <font>
      <sz val="10"/>
      <name val="Arial Greek"/>
      <family val="0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9"/>
      <name val="Arial Greek"/>
      <family val="0"/>
    </font>
    <font>
      <b/>
      <sz val="9"/>
      <name val="Arial Greek"/>
      <family val="0"/>
    </font>
    <font>
      <i/>
      <sz val="9"/>
      <name val="Arial Greek"/>
      <family val="2"/>
    </font>
    <font>
      <b/>
      <i/>
      <sz val="9"/>
      <name val="Arial Greek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" xfId="0" applyFont="1" applyBorder="1" applyAlignment="1">
      <alignment/>
    </xf>
    <xf numFmtId="3" fontId="5" fillId="0" borderId="2" xfId="0" applyNumberFormat="1" applyFont="1" applyBorder="1" applyAlignment="1">
      <alignment horizontal="centerContinuous" vertical="center" wrapText="1"/>
    </xf>
    <xf numFmtId="2" fontId="5" fillId="0" borderId="2" xfId="0" applyNumberFormat="1" applyFont="1" applyBorder="1" applyAlignment="1">
      <alignment horizontal="centerContinuous" vertical="center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" fontId="5" fillId="0" borderId="4" xfId="0" applyNumberFormat="1" applyFont="1" applyBorder="1" applyAlignment="1">
      <alignment horizontal="centerContinuous" vertical="center"/>
    </xf>
    <xf numFmtId="0" fontId="5" fillId="0" borderId="4" xfId="0" applyNumberFormat="1" applyFont="1" applyBorder="1" applyAlignment="1">
      <alignment horizontal="centerContinuous" vertical="center"/>
    </xf>
    <xf numFmtId="3" fontId="5" fillId="0" borderId="4" xfId="0" applyNumberFormat="1" applyFont="1" applyBorder="1" applyAlignment="1">
      <alignment horizontal="centerContinuous" vertical="center"/>
    </xf>
    <xf numFmtId="1" fontId="5" fillId="0" borderId="5" xfId="0" applyNumberFormat="1" applyFont="1" applyBorder="1" applyAlignment="1">
      <alignment horizontal="centerContinuous" vertical="center"/>
    </xf>
    <xf numFmtId="3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/>
    </xf>
    <xf numFmtId="2" fontId="4" fillId="0" borderId="4" xfId="0" applyNumberFormat="1" applyFont="1" applyFill="1" applyBorder="1" applyAlignment="1">
      <alignment/>
    </xf>
    <xf numFmtId="2" fontId="4" fillId="0" borderId="4" xfId="0" applyNumberFormat="1" applyFont="1" applyBorder="1" applyAlignment="1">
      <alignment/>
    </xf>
    <xf numFmtId="2" fontId="4" fillId="0" borderId="5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2" fontId="6" fillId="2" borderId="4" xfId="0" applyNumberFormat="1" applyFont="1" applyFill="1" applyBorder="1" applyAlignment="1">
      <alignment/>
    </xf>
    <xf numFmtId="2" fontId="6" fillId="2" borderId="5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2" fontId="5" fillId="3" borderId="4" xfId="0" applyNumberFormat="1" applyFont="1" applyFill="1" applyBorder="1" applyAlignment="1">
      <alignment/>
    </xf>
    <xf numFmtId="2" fontId="5" fillId="3" borderId="5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Border="1" applyAlignment="1">
      <alignment/>
    </xf>
    <xf numFmtId="0" fontId="5" fillId="3" borderId="6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2" borderId="8" xfId="0" applyFont="1" applyFill="1" applyBorder="1" applyAlignment="1">
      <alignment horizontal="right"/>
    </xf>
    <xf numFmtId="0" fontId="5" fillId="3" borderId="8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4" fillId="0" borderId="8" xfId="0" applyNumberFormat="1" applyFont="1" applyBorder="1" applyAlignment="1">
      <alignment/>
    </xf>
    <xf numFmtId="3" fontId="6" fillId="2" borderId="8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 horizontal="left"/>
    </xf>
    <xf numFmtId="3" fontId="4" fillId="0" borderId="8" xfId="0" applyNumberFormat="1" applyFont="1" applyFill="1" applyBorder="1" applyAlignment="1">
      <alignment/>
    </xf>
    <xf numFmtId="3" fontId="5" fillId="3" borderId="8" xfId="0" applyNumberFormat="1" applyFont="1" applyFill="1" applyBorder="1" applyAlignment="1">
      <alignment horizontal="left"/>
    </xf>
    <xf numFmtId="3" fontId="5" fillId="0" borderId="8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5" fillId="3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" fontId="5" fillId="0" borderId="11" xfId="0" applyNumberFormat="1" applyFont="1" applyBorder="1" applyAlignment="1">
      <alignment horizontal="centerContinuous" vertical="center" wrapText="1"/>
    </xf>
    <xf numFmtId="3" fontId="5" fillId="0" borderId="12" xfId="0" applyNumberFormat="1" applyFont="1" applyBorder="1" applyAlignment="1">
      <alignment horizontal="centerContinuous" vertical="center" wrapText="1"/>
    </xf>
    <xf numFmtId="1" fontId="5" fillId="0" borderId="13" xfId="0" applyNumberFormat="1" applyFont="1" applyBorder="1" applyAlignment="1">
      <alignment horizontal="centerContinuous" vertical="center"/>
    </xf>
    <xf numFmtId="0" fontId="5" fillId="0" borderId="14" xfId="0" applyNumberFormat="1" applyFont="1" applyBorder="1" applyAlignment="1">
      <alignment horizontal="centerContinuous" vertical="center"/>
    </xf>
    <xf numFmtId="1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6" fillId="2" borderId="13" xfId="0" applyNumberFormat="1" applyFont="1" applyFill="1" applyBorder="1" applyAlignment="1">
      <alignment/>
    </xf>
    <xf numFmtId="3" fontId="6" fillId="2" borderId="14" xfId="0" applyNumberFormat="1" applyFont="1" applyFill="1" applyBorder="1" applyAlignment="1">
      <alignment/>
    </xf>
    <xf numFmtId="3" fontId="5" fillId="3" borderId="13" xfId="0" applyNumberFormat="1" applyFont="1" applyFill="1" applyBorder="1" applyAlignment="1">
      <alignment/>
    </xf>
    <xf numFmtId="3" fontId="5" fillId="3" borderId="14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5" fillId="3" borderId="15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 horizontal="centerContinuous" vertical="center" wrapText="1"/>
    </xf>
    <xf numFmtId="2" fontId="5" fillId="0" borderId="12" xfId="0" applyNumberFormat="1" applyFont="1" applyBorder="1" applyAlignment="1">
      <alignment horizontal="centerContinuous" vertical="center" wrapText="1"/>
    </xf>
    <xf numFmtId="2" fontId="5" fillId="0" borderId="14" xfId="0" applyNumberFormat="1" applyFont="1" applyBorder="1" applyAlignment="1">
      <alignment horizontal="centerContinuous" vertical="center"/>
    </xf>
    <xf numFmtId="3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/>
    </xf>
    <xf numFmtId="2" fontId="6" fillId="2" borderId="14" xfId="0" applyNumberFormat="1" applyFont="1" applyFill="1" applyBorder="1" applyAlignment="1">
      <alignment/>
    </xf>
    <xf numFmtId="2" fontId="5" fillId="3" borderId="14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1" fontId="5" fillId="0" borderId="14" xfId="0" applyNumberFormat="1" applyFont="1" applyBorder="1" applyAlignment="1">
      <alignment horizontal="centerContinuous" vertical="center"/>
    </xf>
    <xf numFmtId="3" fontId="5" fillId="0" borderId="13" xfId="0" applyNumberFormat="1" applyFont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5" fillId="3" borderId="18" xfId="0" applyNumberFormat="1" applyFont="1" applyFill="1" applyBorder="1" applyAlignment="1">
      <alignment/>
    </xf>
    <xf numFmtId="3" fontId="5" fillId="3" borderId="19" xfId="0" applyNumberFormat="1" applyFont="1" applyFill="1" applyBorder="1" applyAlignment="1">
      <alignment/>
    </xf>
    <xf numFmtId="2" fontId="5" fillId="3" borderId="18" xfId="0" applyNumberFormat="1" applyFont="1" applyFill="1" applyBorder="1" applyAlignment="1">
      <alignment/>
    </xf>
    <xf numFmtId="2" fontId="5" fillId="3" borderId="19" xfId="0" applyNumberFormat="1" applyFont="1" applyFill="1" applyBorder="1" applyAlignment="1">
      <alignment/>
    </xf>
    <xf numFmtId="3" fontId="5" fillId="3" borderId="20" xfId="0" applyNumberFormat="1" applyFont="1" applyFill="1" applyBorder="1" applyAlignment="1">
      <alignment/>
    </xf>
    <xf numFmtId="2" fontId="5" fillId="3" borderId="2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2"/>
  <sheetViews>
    <sheetView tabSelected="1" workbookViewId="0" topLeftCell="A1">
      <pane xSplit="2" ySplit="3" topLeftCell="C4" activePane="bottomRight" state="frozen"/>
      <selection pane="topLeft" activeCell="B1" sqref="B1"/>
      <selection pane="topRight" activeCell="C1" sqref="C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.375" style="6" bestFit="1" customWidth="1"/>
    <col min="2" max="2" width="22.25390625" style="6" customWidth="1"/>
    <col min="3" max="3" width="8.125" style="6" customWidth="1"/>
    <col min="4" max="4" width="8.75390625" style="6" customWidth="1"/>
    <col min="5" max="7" width="8.125" style="6" customWidth="1"/>
    <col min="8" max="8" width="8.125" style="7" customWidth="1"/>
    <col min="9" max="9" width="8.625" style="6" customWidth="1"/>
    <col min="10" max="10" width="7.75390625" style="7" customWidth="1"/>
    <col min="11" max="11" width="9.25390625" style="6" customWidth="1"/>
    <col min="12" max="12" width="9.375" style="7" customWidth="1"/>
    <col min="13" max="13" width="6.00390625" style="6" customWidth="1"/>
    <col min="14" max="14" width="7.125" style="7" customWidth="1"/>
    <col min="15" max="15" width="9.25390625" style="6" bestFit="1" customWidth="1"/>
    <col min="16" max="16" width="7.125" style="7" customWidth="1"/>
    <col min="17" max="17" width="6.00390625" style="6" customWidth="1"/>
    <col min="18" max="18" width="7.125" style="7" customWidth="1"/>
    <col min="19" max="19" width="6.375" style="6" bestFit="1" customWidth="1"/>
    <col min="20" max="20" width="7.125" style="7" customWidth="1"/>
    <col min="21" max="21" width="6.00390625" style="2" customWidth="1"/>
    <col min="22" max="16384" width="32.75390625" style="6" customWidth="1"/>
  </cols>
  <sheetData>
    <row r="1" spans="1:21" s="1" customFormat="1" ht="48.75" thickTop="1">
      <c r="A1" s="15"/>
      <c r="B1" s="45"/>
      <c r="C1" s="66"/>
      <c r="D1" s="16" t="s">
        <v>8</v>
      </c>
      <c r="E1" s="16"/>
      <c r="F1" s="16" t="s">
        <v>10</v>
      </c>
      <c r="G1" s="67"/>
      <c r="H1" s="82" t="s">
        <v>0</v>
      </c>
      <c r="I1" s="17"/>
      <c r="J1" s="16"/>
      <c r="K1" s="83"/>
      <c r="L1" s="82" t="s">
        <v>1</v>
      </c>
      <c r="M1" s="17"/>
      <c r="N1" s="16"/>
      <c r="O1" s="83"/>
      <c r="P1" s="82" t="s">
        <v>12</v>
      </c>
      <c r="Q1" s="83"/>
      <c r="R1" s="82" t="s">
        <v>634</v>
      </c>
      <c r="S1" s="83"/>
      <c r="T1" s="95" t="s">
        <v>635</v>
      </c>
      <c r="U1" s="96"/>
    </row>
    <row r="2" spans="1:21" s="1" customFormat="1" ht="12">
      <c r="A2" s="18"/>
      <c r="B2" s="46"/>
      <c r="C2" s="68" t="s">
        <v>2</v>
      </c>
      <c r="D2" s="21" t="s">
        <v>3</v>
      </c>
      <c r="E2" s="21" t="s">
        <v>4</v>
      </c>
      <c r="F2" s="21" t="s">
        <v>3</v>
      </c>
      <c r="G2" s="69" t="s">
        <v>4</v>
      </c>
      <c r="H2" s="68" t="s">
        <v>633</v>
      </c>
      <c r="I2" s="20"/>
      <c r="J2" s="22"/>
      <c r="K2" s="84"/>
      <c r="L2" s="68"/>
      <c r="M2" s="20"/>
      <c r="N2" s="22"/>
      <c r="O2" s="91"/>
      <c r="P2" s="68"/>
      <c r="Q2" s="84"/>
      <c r="R2" s="68"/>
      <c r="S2" s="91"/>
      <c r="T2" s="60"/>
      <c r="U2" s="23"/>
    </row>
    <row r="3" spans="1:21" s="1" customFormat="1" ht="12">
      <c r="A3" s="97" t="s">
        <v>11</v>
      </c>
      <c r="B3" s="98" t="s">
        <v>636</v>
      </c>
      <c r="C3" s="70" t="s">
        <v>5</v>
      </c>
      <c r="D3" s="24" t="s">
        <v>6</v>
      </c>
      <c r="E3" s="24" t="s">
        <v>7</v>
      </c>
      <c r="F3" s="24" t="s">
        <v>6</v>
      </c>
      <c r="G3" s="71" t="s">
        <v>7</v>
      </c>
      <c r="H3" s="85" t="s">
        <v>8</v>
      </c>
      <c r="I3" s="25" t="s">
        <v>9</v>
      </c>
      <c r="J3" s="26" t="s">
        <v>10</v>
      </c>
      <c r="K3" s="86" t="s">
        <v>9</v>
      </c>
      <c r="L3" s="92" t="s">
        <v>8</v>
      </c>
      <c r="M3" s="25" t="s">
        <v>9</v>
      </c>
      <c r="N3" s="26" t="s">
        <v>10</v>
      </c>
      <c r="O3" s="86" t="s">
        <v>9</v>
      </c>
      <c r="P3" s="85" t="s">
        <v>8</v>
      </c>
      <c r="Q3" s="86" t="s">
        <v>9</v>
      </c>
      <c r="R3" s="85" t="s">
        <v>8</v>
      </c>
      <c r="S3" s="86" t="s">
        <v>9</v>
      </c>
      <c r="T3" s="61" t="s">
        <v>8</v>
      </c>
      <c r="U3" s="27" t="s">
        <v>9</v>
      </c>
    </row>
    <row r="4" spans="1:21" s="1" customFormat="1" ht="12">
      <c r="A4" s="18">
        <v>1</v>
      </c>
      <c r="B4" s="46" t="s">
        <v>18</v>
      </c>
      <c r="C4" s="72">
        <v>455</v>
      </c>
      <c r="D4" s="28">
        <v>411</v>
      </c>
      <c r="E4" s="28">
        <v>395</v>
      </c>
      <c r="F4" s="28">
        <v>388</v>
      </c>
      <c r="G4" s="73">
        <v>355</v>
      </c>
      <c r="H4" s="72">
        <v>157</v>
      </c>
      <c r="I4" s="29">
        <f aca="true" t="shared" si="0" ref="I4:I22">+H4*100/E4</f>
        <v>39.74683544303797</v>
      </c>
      <c r="J4" s="28">
        <v>207</v>
      </c>
      <c r="K4" s="87">
        <f>+J4*100/G4</f>
        <v>58.309859154929576</v>
      </c>
      <c r="L4" s="72">
        <v>54</v>
      </c>
      <c r="M4" s="29">
        <f aca="true" t="shared" si="1" ref="M4:M24">+L4*100/E4</f>
        <v>13.670886075949367</v>
      </c>
      <c r="N4" s="28">
        <v>148</v>
      </c>
      <c r="O4" s="87">
        <f aca="true" t="shared" si="2" ref="O4:O24">+N4*100/G4</f>
        <v>41.690140845070424</v>
      </c>
      <c r="P4" s="72">
        <v>142</v>
      </c>
      <c r="Q4" s="90">
        <f aca="true" t="shared" si="3" ref="Q4:Q24">+P4*100/E4</f>
        <v>35.949367088607595</v>
      </c>
      <c r="R4" s="72">
        <v>26</v>
      </c>
      <c r="S4" s="90">
        <f aca="true" t="shared" si="4" ref="S4:S24">+R4*100/E4</f>
        <v>6.582278481012659</v>
      </c>
      <c r="T4" s="62">
        <v>16</v>
      </c>
      <c r="U4" s="31">
        <f aca="true" t="shared" si="5" ref="U4:U24">+T4*100/E4</f>
        <v>4.050632911392405</v>
      </c>
    </row>
    <row r="5" spans="1:21" s="1" customFormat="1" ht="12">
      <c r="A5" s="18">
        <v>2</v>
      </c>
      <c r="B5" s="46" t="s">
        <v>13</v>
      </c>
      <c r="C5" s="72">
        <v>455</v>
      </c>
      <c r="D5" s="28">
        <v>415</v>
      </c>
      <c r="E5" s="28">
        <v>396</v>
      </c>
      <c r="F5" s="28">
        <v>402</v>
      </c>
      <c r="G5" s="73">
        <v>371</v>
      </c>
      <c r="H5" s="72">
        <v>152</v>
      </c>
      <c r="I5" s="29">
        <f t="shared" si="0"/>
        <v>38.38383838383838</v>
      </c>
      <c r="J5" s="28">
        <v>226</v>
      </c>
      <c r="K5" s="87">
        <f aca="true" t="shared" si="6" ref="K5:K22">+J5*100/G5</f>
        <v>60.91644204851752</v>
      </c>
      <c r="L5" s="72">
        <v>80</v>
      </c>
      <c r="M5" s="29">
        <f t="shared" si="1"/>
        <v>20.2020202020202</v>
      </c>
      <c r="N5" s="28">
        <v>145</v>
      </c>
      <c r="O5" s="87">
        <f t="shared" si="2"/>
        <v>39.08355795148248</v>
      </c>
      <c r="P5" s="72">
        <v>134</v>
      </c>
      <c r="Q5" s="90">
        <f t="shared" si="3"/>
        <v>33.83838383838384</v>
      </c>
      <c r="R5" s="72">
        <v>22</v>
      </c>
      <c r="S5" s="90">
        <f t="shared" si="4"/>
        <v>5.555555555555555</v>
      </c>
      <c r="T5" s="62">
        <v>8</v>
      </c>
      <c r="U5" s="31">
        <f t="shared" si="5"/>
        <v>2.0202020202020203</v>
      </c>
    </row>
    <row r="6" spans="1:21" s="1" customFormat="1" ht="12">
      <c r="A6" s="18">
        <v>3</v>
      </c>
      <c r="B6" s="46" t="s">
        <v>14</v>
      </c>
      <c r="C6" s="72">
        <v>454</v>
      </c>
      <c r="D6" s="28">
        <v>383</v>
      </c>
      <c r="E6" s="28">
        <v>357</v>
      </c>
      <c r="F6" s="28">
        <v>365</v>
      </c>
      <c r="G6" s="73">
        <v>329</v>
      </c>
      <c r="H6" s="72">
        <v>127</v>
      </c>
      <c r="I6" s="29">
        <f t="shared" si="0"/>
        <v>35.57422969187675</v>
      </c>
      <c r="J6" s="28">
        <v>236</v>
      </c>
      <c r="K6" s="87">
        <f t="shared" si="6"/>
        <v>71.73252279635258</v>
      </c>
      <c r="L6" s="72">
        <v>56</v>
      </c>
      <c r="M6" s="29">
        <f t="shared" si="1"/>
        <v>15.686274509803921</v>
      </c>
      <c r="N6" s="28">
        <v>93</v>
      </c>
      <c r="O6" s="87">
        <f t="shared" si="2"/>
        <v>28.267477203647417</v>
      </c>
      <c r="P6" s="72">
        <v>134</v>
      </c>
      <c r="Q6" s="90">
        <f t="shared" si="3"/>
        <v>37.53501400560224</v>
      </c>
      <c r="R6" s="72">
        <v>28</v>
      </c>
      <c r="S6" s="90">
        <f t="shared" si="4"/>
        <v>7.8431372549019605</v>
      </c>
      <c r="T6" s="62">
        <v>12</v>
      </c>
      <c r="U6" s="31">
        <f t="shared" si="5"/>
        <v>3.361344537815126</v>
      </c>
    </row>
    <row r="7" spans="1:21" s="1" customFormat="1" ht="12">
      <c r="A7" s="18">
        <v>4</v>
      </c>
      <c r="B7" s="46" t="s">
        <v>15</v>
      </c>
      <c r="C7" s="72">
        <v>454</v>
      </c>
      <c r="D7" s="28">
        <v>386</v>
      </c>
      <c r="E7" s="28">
        <v>370</v>
      </c>
      <c r="F7" s="28">
        <v>374</v>
      </c>
      <c r="G7" s="73">
        <v>346</v>
      </c>
      <c r="H7" s="72">
        <v>109</v>
      </c>
      <c r="I7" s="29">
        <f t="shared" si="0"/>
        <v>29.45945945945946</v>
      </c>
      <c r="J7" s="28">
        <v>168</v>
      </c>
      <c r="K7" s="87">
        <f t="shared" si="6"/>
        <v>48.554913294797686</v>
      </c>
      <c r="L7" s="72">
        <v>95</v>
      </c>
      <c r="M7" s="29">
        <f t="shared" si="1"/>
        <v>25.675675675675677</v>
      </c>
      <c r="N7" s="28">
        <v>178</v>
      </c>
      <c r="O7" s="87">
        <f t="shared" si="2"/>
        <v>51.445086705202314</v>
      </c>
      <c r="P7" s="72">
        <v>141</v>
      </c>
      <c r="Q7" s="90">
        <f t="shared" si="3"/>
        <v>38.108108108108105</v>
      </c>
      <c r="R7" s="72">
        <v>18</v>
      </c>
      <c r="S7" s="90">
        <f t="shared" si="4"/>
        <v>4.864864864864865</v>
      </c>
      <c r="T7" s="62">
        <v>7</v>
      </c>
      <c r="U7" s="31">
        <f t="shared" si="5"/>
        <v>1.8918918918918919</v>
      </c>
    </row>
    <row r="8" spans="1:21" s="1" customFormat="1" ht="12">
      <c r="A8" s="18">
        <v>5</v>
      </c>
      <c r="B8" s="46" t="s">
        <v>16</v>
      </c>
      <c r="C8" s="72">
        <v>457</v>
      </c>
      <c r="D8" s="28">
        <v>410</v>
      </c>
      <c r="E8" s="28">
        <v>385</v>
      </c>
      <c r="F8" s="28">
        <v>395</v>
      </c>
      <c r="G8" s="73">
        <v>356</v>
      </c>
      <c r="H8" s="72">
        <v>138</v>
      </c>
      <c r="I8" s="29">
        <f t="shared" si="0"/>
        <v>35.84415584415584</v>
      </c>
      <c r="J8" s="28">
        <v>198</v>
      </c>
      <c r="K8" s="87">
        <f t="shared" si="6"/>
        <v>55.61797752808989</v>
      </c>
      <c r="L8" s="72">
        <v>78</v>
      </c>
      <c r="M8" s="29">
        <f t="shared" si="1"/>
        <v>20.25974025974026</v>
      </c>
      <c r="N8" s="28">
        <v>158</v>
      </c>
      <c r="O8" s="87">
        <f t="shared" si="2"/>
        <v>44.38202247191011</v>
      </c>
      <c r="P8" s="72">
        <v>112</v>
      </c>
      <c r="Q8" s="90">
        <f t="shared" si="3"/>
        <v>29.09090909090909</v>
      </c>
      <c r="R8" s="72">
        <v>33</v>
      </c>
      <c r="S8" s="90">
        <f t="shared" si="4"/>
        <v>8.571428571428571</v>
      </c>
      <c r="T8" s="62">
        <v>24</v>
      </c>
      <c r="U8" s="31">
        <f t="shared" si="5"/>
        <v>6.233766233766234</v>
      </c>
    </row>
    <row r="9" spans="1:21" s="1" customFormat="1" ht="12">
      <c r="A9" s="18">
        <v>6</v>
      </c>
      <c r="B9" s="46" t="s">
        <v>17</v>
      </c>
      <c r="C9" s="72">
        <v>473</v>
      </c>
      <c r="D9" s="28">
        <v>419</v>
      </c>
      <c r="E9" s="28">
        <v>397</v>
      </c>
      <c r="F9" s="28">
        <v>405</v>
      </c>
      <c r="G9" s="73">
        <v>362</v>
      </c>
      <c r="H9" s="72">
        <v>128</v>
      </c>
      <c r="I9" s="29">
        <f t="shared" si="0"/>
        <v>32.241813602015114</v>
      </c>
      <c r="J9" s="28">
        <v>214</v>
      </c>
      <c r="K9" s="87">
        <f t="shared" si="6"/>
        <v>59.11602209944751</v>
      </c>
      <c r="L9" s="72">
        <v>81</v>
      </c>
      <c r="M9" s="29">
        <f t="shared" si="1"/>
        <v>20.403022670025187</v>
      </c>
      <c r="N9" s="28">
        <v>148</v>
      </c>
      <c r="O9" s="87">
        <f t="shared" si="2"/>
        <v>40.88397790055249</v>
      </c>
      <c r="P9" s="72">
        <v>148</v>
      </c>
      <c r="Q9" s="90">
        <f t="shared" si="3"/>
        <v>37.27959697732997</v>
      </c>
      <c r="R9" s="72">
        <v>31</v>
      </c>
      <c r="S9" s="90">
        <f t="shared" si="4"/>
        <v>7.8085642317380355</v>
      </c>
      <c r="T9" s="62">
        <v>9</v>
      </c>
      <c r="U9" s="31">
        <f t="shared" si="5"/>
        <v>2.2670025188916876</v>
      </c>
    </row>
    <row r="10" spans="1:21" s="14" customFormat="1" ht="12">
      <c r="A10" s="32"/>
      <c r="B10" s="47" t="s">
        <v>19</v>
      </c>
      <c r="C10" s="74">
        <f aca="true" t="shared" si="7" ref="C10:H10">SUM(C4:C9)</f>
        <v>2748</v>
      </c>
      <c r="D10" s="33">
        <f t="shared" si="7"/>
        <v>2424</v>
      </c>
      <c r="E10" s="33">
        <f t="shared" si="7"/>
        <v>2300</v>
      </c>
      <c r="F10" s="33">
        <f t="shared" si="7"/>
        <v>2329</v>
      </c>
      <c r="G10" s="75">
        <f t="shared" si="7"/>
        <v>2119</v>
      </c>
      <c r="H10" s="74">
        <f t="shared" si="7"/>
        <v>811</v>
      </c>
      <c r="I10" s="34">
        <f>+H10*100/E10</f>
        <v>35.26086956521739</v>
      </c>
      <c r="J10" s="33">
        <f>SUM(J4:J9)</f>
        <v>1249</v>
      </c>
      <c r="K10" s="88">
        <f>+J10*100/G10</f>
        <v>58.94289759320434</v>
      </c>
      <c r="L10" s="74">
        <f>SUM(L4:L9)</f>
        <v>444</v>
      </c>
      <c r="M10" s="34">
        <f t="shared" si="1"/>
        <v>19.304347826086957</v>
      </c>
      <c r="N10" s="33">
        <f>SUM(N4:N9)</f>
        <v>870</v>
      </c>
      <c r="O10" s="88">
        <f t="shared" si="2"/>
        <v>41.05710240679566</v>
      </c>
      <c r="P10" s="74">
        <f>SUM(P4:P9)</f>
        <v>811</v>
      </c>
      <c r="Q10" s="88">
        <f t="shared" si="3"/>
        <v>35.26086956521739</v>
      </c>
      <c r="R10" s="74">
        <f>SUM(R4:R9)</f>
        <v>158</v>
      </c>
      <c r="S10" s="88">
        <f t="shared" si="4"/>
        <v>6.869565217391305</v>
      </c>
      <c r="T10" s="63">
        <f>SUM(T4:T9)</f>
        <v>76</v>
      </c>
      <c r="U10" s="35">
        <f t="shared" si="5"/>
        <v>3.3043478260869565</v>
      </c>
    </row>
    <row r="11" spans="1:21" s="1" customFormat="1" ht="12">
      <c r="A11" s="18">
        <v>7</v>
      </c>
      <c r="B11" s="46" t="s">
        <v>623</v>
      </c>
      <c r="C11" s="72">
        <v>482</v>
      </c>
      <c r="D11" s="28">
        <v>452</v>
      </c>
      <c r="E11" s="28">
        <v>433</v>
      </c>
      <c r="F11" s="28">
        <v>419</v>
      </c>
      <c r="G11" s="73">
        <v>394</v>
      </c>
      <c r="H11" s="72">
        <v>208</v>
      </c>
      <c r="I11" s="29">
        <f t="shared" si="0"/>
        <v>48.03695150115473</v>
      </c>
      <c r="J11" s="28">
        <v>269</v>
      </c>
      <c r="K11" s="87">
        <f t="shared" si="6"/>
        <v>68.2741116751269</v>
      </c>
      <c r="L11" s="72">
        <v>78</v>
      </c>
      <c r="M11" s="29">
        <f t="shared" si="1"/>
        <v>18.013856812933025</v>
      </c>
      <c r="N11" s="28">
        <v>125</v>
      </c>
      <c r="O11" s="87">
        <f t="shared" si="2"/>
        <v>31.725888324873097</v>
      </c>
      <c r="P11" s="72">
        <v>93</v>
      </c>
      <c r="Q11" s="90">
        <f t="shared" si="3"/>
        <v>21.478060046189377</v>
      </c>
      <c r="R11" s="72">
        <v>29</v>
      </c>
      <c r="S11" s="90">
        <f t="shared" si="4"/>
        <v>6.697459584295612</v>
      </c>
      <c r="T11" s="62">
        <v>25</v>
      </c>
      <c r="U11" s="31">
        <f t="shared" si="5"/>
        <v>5.773672055427252</v>
      </c>
    </row>
    <row r="12" spans="1:21" s="1" customFormat="1" ht="12">
      <c r="A12" s="18">
        <v>8</v>
      </c>
      <c r="B12" s="46" t="s">
        <v>624</v>
      </c>
      <c r="C12" s="72">
        <v>481</v>
      </c>
      <c r="D12" s="28">
        <v>392</v>
      </c>
      <c r="E12" s="28">
        <v>366</v>
      </c>
      <c r="F12" s="28">
        <v>377</v>
      </c>
      <c r="G12" s="73">
        <v>339</v>
      </c>
      <c r="H12" s="72">
        <v>179</v>
      </c>
      <c r="I12" s="29">
        <f t="shared" si="0"/>
        <v>48.90710382513661</v>
      </c>
      <c r="J12" s="28">
        <v>223</v>
      </c>
      <c r="K12" s="87">
        <f t="shared" si="6"/>
        <v>65.78171091445428</v>
      </c>
      <c r="L12" s="72">
        <v>62</v>
      </c>
      <c r="M12" s="29">
        <f t="shared" si="1"/>
        <v>16.939890710382514</v>
      </c>
      <c r="N12" s="28">
        <v>116</v>
      </c>
      <c r="O12" s="87">
        <f t="shared" si="2"/>
        <v>34.21828908554572</v>
      </c>
      <c r="P12" s="72">
        <v>95</v>
      </c>
      <c r="Q12" s="90">
        <f t="shared" si="3"/>
        <v>25.956284153005466</v>
      </c>
      <c r="R12" s="72">
        <v>18</v>
      </c>
      <c r="S12" s="90">
        <f t="shared" si="4"/>
        <v>4.918032786885246</v>
      </c>
      <c r="T12" s="62">
        <v>12</v>
      </c>
      <c r="U12" s="31">
        <f t="shared" si="5"/>
        <v>3.278688524590164</v>
      </c>
    </row>
    <row r="13" spans="1:21" s="1" customFormat="1" ht="12">
      <c r="A13" s="18">
        <v>9</v>
      </c>
      <c r="B13" s="46" t="s">
        <v>625</v>
      </c>
      <c r="C13" s="72">
        <v>488</v>
      </c>
      <c r="D13" s="28">
        <v>413</v>
      </c>
      <c r="E13" s="28">
        <v>382</v>
      </c>
      <c r="F13" s="28">
        <v>402</v>
      </c>
      <c r="G13" s="73">
        <v>351</v>
      </c>
      <c r="H13" s="72">
        <v>177</v>
      </c>
      <c r="I13" s="29">
        <f t="shared" si="0"/>
        <v>46.33507853403141</v>
      </c>
      <c r="J13" s="28">
        <v>252</v>
      </c>
      <c r="K13" s="87">
        <f t="shared" si="6"/>
        <v>71.7948717948718</v>
      </c>
      <c r="L13" s="72">
        <v>64</v>
      </c>
      <c r="M13" s="29">
        <f t="shared" si="1"/>
        <v>16.75392670157068</v>
      </c>
      <c r="N13" s="28">
        <v>99</v>
      </c>
      <c r="O13" s="87">
        <f t="shared" si="2"/>
        <v>28.205128205128204</v>
      </c>
      <c r="P13" s="72">
        <v>84</v>
      </c>
      <c r="Q13" s="90">
        <f t="shared" si="3"/>
        <v>21.98952879581152</v>
      </c>
      <c r="R13" s="72">
        <v>27</v>
      </c>
      <c r="S13" s="90">
        <f t="shared" si="4"/>
        <v>7.0680628272251305</v>
      </c>
      <c r="T13" s="62">
        <v>30</v>
      </c>
      <c r="U13" s="31">
        <f t="shared" si="5"/>
        <v>7.853403141361256</v>
      </c>
    </row>
    <row r="14" spans="1:21" s="14" customFormat="1" ht="12">
      <c r="A14" s="32"/>
      <c r="B14" s="47" t="s">
        <v>20</v>
      </c>
      <c r="C14" s="74">
        <f aca="true" t="shared" si="8" ref="C14:H14">+C11+C12+C13</f>
        <v>1451</v>
      </c>
      <c r="D14" s="33">
        <f t="shared" si="8"/>
        <v>1257</v>
      </c>
      <c r="E14" s="33">
        <f t="shared" si="8"/>
        <v>1181</v>
      </c>
      <c r="F14" s="33">
        <f t="shared" si="8"/>
        <v>1198</v>
      </c>
      <c r="G14" s="75">
        <f t="shared" si="8"/>
        <v>1084</v>
      </c>
      <c r="H14" s="74">
        <f t="shared" si="8"/>
        <v>564</v>
      </c>
      <c r="I14" s="34">
        <f>+H14*100/E14</f>
        <v>47.756138865368335</v>
      </c>
      <c r="J14" s="33">
        <f>+J11+J12+J13</f>
        <v>744</v>
      </c>
      <c r="K14" s="88">
        <f>+J14*100/G14</f>
        <v>68.63468634686348</v>
      </c>
      <c r="L14" s="74">
        <f>+L11+L12+L13</f>
        <v>204</v>
      </c>
      <c r="M14" s="34">
        <f t="shared" si="1"/>
        <v>17.27349703640982</v>
      </c>
      <c r="N14" s="33">
        <f>+N11+N12+N13</f>
        <v>340</v>
      </c>
      <c r="O14" s="88">
        <f t="shared" si="2"/>
        <v>31.365313653136532</v>
      </c>
      <c r="P14" s="74">
        <f>+P11+P12+P13</f>
        <v>272</v>
      </c>
      <c r="Q14" s="88">
        <f t="shared" si="3"/>
        <v>23.031329381879765</v>
      </c>
      <c r="R14" s="74">
        <f>+R11+R12+R13</f>
        <v>74</v>
      </c>
      <c r="S14" s="88">
        <f t="shared" si="4"/>
        <v>6.265876375952582</v>
      </c>
      <c r="T14" s="63">
        <f>+T11+T12+T13</f>
        <v>67</v>
      </c>
      <c r="U14" s="35">
        <f t="shared" si="5"/>
        <v>5.6731583403895005</v>
      </c>
    </row>
    <row r="15" spans="1:21" s="1" customFormat="1" ht="12">
      <c r="A15" s="18">
        <v>10</v>
      </c>
      <c r="B15" s="46" t="s">
        <v>21</v>
      </c>
      <c r="C15" s="72">
        <v>259</v>
      </c>
      <c r="D15" s="28">
        <v>219</v>
      </c>
      <c r="E15" s="28">
        <v>218</v>
      </c>
      <c r="F15" s="28">
        <v>218</v>
      </c>
      <c r="G15" s="73">
        <v>203</v>
      </c>
      <c r="H15" s="72">
        <v>95</v>
      </c>
      <c r="I15" s="29">
        <f t="shared" si="0"/>
        <v>43.57798165137615</v>
      </c>
      <c r="J15" s="28">
        <v>134</v>
      </c>
      <c r="K15" s="87">
        <f t="shared" si="6"/>
        <v>66.00985221674877</v>
      </c>
      <c r="L15" s="72">
        <v>20</v>
      </c>
      <c r="M15" s="29">
        <f t="shared" si="1"/>
        <v>9.174311926605505</v>
      </c>
      <c r="N15" s="28">
        <v>69</v>
      </c>
      <c r="O15" s="87">
        <f t="shared" si="2"/>
        <v>33.99014778325123</v>
      </c>
      <c r="P15" s="72">
        <v>90</v>
      </c>
      <c r="Q15" s="90">
        <f t="shared" si="3"/>
        <v>41.28440366972477</v>
      </c>
      <c r="R15" s="72">
        <v>9</v>
      </c>
      <c r="S15" s="90">
        <f t="shared" si="4"/>
        <v>4.128440366972477</v>
      </c>
      <c r="T15" s="62">
        <v>4</v>
      </c>
      <c r="U15" s="31">
        <f t="shared" si="5"/>
        <v>1.834862385321101</v>
      </c>
    </row>
    <row r="16" spans="1:21" s="1" customFormat="1" ht="12">
      <c r="A16" s="18">
        <v>11</v>
      </c>
      <c r="B16" s="46" t="s">
        <v>22</v>
      </c>
      <c r="C16" s="72">
        <v>49</v>
      </c>
      <c r="D16" s="28">
        <v>37</v>
      </c>
      <c r="E16" s="28">
        <v>34</v>
      </c>
      <c r="F16" s="28">
        <v>37</v>
      </c>
      <c r="G16" s="73">
        <v>34</v>
      </c>
      <c r="H16" s="72">
        <v>15</v>
      </c>
      <c r="I16" s="29">
        <f t="shared" si="0"/>
        <v>44.11764705882353</v>
      </c>
      <c r="J16" s="28">
        <v>19</v>
      </c>
      <c r="K16" s="87">
        <f t="shared" si="6"/>
        <v>55.88235294117647</v>
      </c>
      <c r="L16" s="72">
        <v>8</v>
      </c>
      <c r="M16" s="29">
        <f t="shared" si="1"/>
        <v>23.529411764705884</v>
      </c>
      <c r="N16" s="28">
        <v>15</v>
      </c>
      <c r="O16" s="87">
        <f t="shared" si="2"/>
        <v>44.11764705882353</v>
      </c>
      <c r="P16" s="72">
        <v>11</v>
      </c>
      <c r="Q16" s="90">
        <f t="shared" si="3"/>
        <v>32.35294117647059</v>
      </c>
      <c r="R16" s="72">
        <v>0</v>
      </c>
      <c r="S16" s="90">
        <f t="shared" si="4"/>
        <v>0</v>
      </c>
      <c r="T16" s="62">
        <v>0</v>
      </c>
      <c r="U16" s="31">
        <f t="shared" si="5"/>
        <v>0</v>
      </c>
    </row>
    <row r="17" spans="1:21" s="1" customFormat="1" ht="12">
      <c r="A17" s="18">
        <v>12</v>
      </c>
      <c r="B17" s="46" t="s">
        <v>23</v>
      </c>
      <c r="C17" s="72">
        <v>377</v>
      </c>
      <c r="D17" s="28">
        <v>333</v>
      </c>
      <c r="E17" s="28">
        <v>307</v>
      </c>
      <c r="F17" s="28">
        <v>312</v>
      </c>
      <c r="G17" s="73">
        <v>280</v>
      </c>
      <c r="H17" s="72">
        <v>80</v>
      </c>
      <c r="I17" s="29">
        <f t="shared" si="0"/>
        <v>26.058631921824105</v>
      </c>
      <c r="J17" s="28">
        <v>139</v>
      </c>
      <c r="K17" s="87">
        <f t="shared" si="6"/>
        <v>49.642857142857146</v>
      </c>
      <c r="L17" s="72">
        <v>98</v>
      </c>
      <c r="M17" s="29">
        <f t="shared" si="1"/>
        <v>31.921824104234528</v>
      </c>
      <c r="N17" s="28">
        <v>141</v>
      </c>
      <c r="O17" s="87">
        <f t="shared" si="2"/>
        <v>50.357142857142854</v>
      </c>
      <c r="P17" s="72">
        <v>81</v>
      </c>
      <c r="Q17" s="90">
        <f t="shared" si="3"/>
        <v>26.384364820846905</v>
      </c>
      <c r="R17" s="72">
        <v>38</v>
      </c>
      <c r="S17" s="90">
        <f t="shared" si="4"/>
        <v>12.37785016286645</v>
      </c>
      <c r="T17" s="62">
        <v>10</v>
      </c>
      <c r="U17" s="31">
        <f t="shared" si="5"/>
        <v>3.257328990228013</v>
      </c>
    </row>
    <row r="18" spans="1:21" s="1" customFormat="1" ht="12">
      <c r="A18" s="18">
        <v>13</v>
      </c>
      <c r="B18" s="46" t="s">
        <v>24</v>
      </c>
      <c r="C18" s="72">
        <v>376</v>
      </c>
      <c r="D18" s="28">
        <v>337</v>
      </c>
      <c r="E18" s="28">
        <v>315</v>
      </c>
      <c r="F18" s="28">
        <v>314</v>
      </c>
      <c r="G18" s="73">
        <v>270</v>
      </c>
      <c r="H18" s="72">
        <v>85</v>
      </c>
      <c r="I18" s="29">
        <f t="shared" si="0"/>
        <v>26.984126984126984</v>
      </c>
      <c r="J18" s="28">
        <v>154</v>
      </c>
      <c r="K18" s="87">
        <f t="shared" si="6"/>
        <v>57.03703703703704</v>
      </c>
      <c r="L18" s="72">
        <v>67</v>
      </c>
      <c r="M18" s="29">
        <f t="shared" si="1"/>
        <v>21.26984126984127</v>
      </c>
      <c r="N18" s="28">
        <v>116</v>
      </c>
      <c r="O18" s="87">
        <f t="shared" si="2"/>
        <v>42.96296296296296</v>
      </c>
      <c r="P18" s="72">
        <v>89</v>
      </c>
      <c r="Q18" s="90">
        <f t="shared" si="3"/>
        <v>28.253968253968253</v>
      </c>
      <c r="R18" s="72">
        <v>65</v>
      </c>
      <c r="S18" s="90">
        <f t="shared" si="4"/>
        <v>20.634920634920636</v>
      </c>
      <c r="T18" s="62">
        <v>9</v>
      </c>
      <c r="U18" s="31">
        <f t="shared" si="5"/>
        <v>2.857142857142857</v>
      </c>
    </row>
    <row r="19" spans="1:21" s="1" customFormat="1" ht="12">
      <c r="A19" s="18">
        <v>14</v>
      </c>
      <c r="B19" s="46" t="s">
        <v>25</v>
      </c>
      <c r="C19" s="72">
        <v>406</v>
      </c>
      <c r="D19" s="28">
        <v>326</v>
      </c>
      <c r="E19" s="28">
        <v>308</v>
      </c>
      <c r="F19" s="28">
        <v>309</v>
      </c>
      <c r="G19" s="73">
        <v>271</v>
      </c>
      <c r="H19" s="72">
        <v>91</v>
      </c>
      <c r="I19" s="29">
        <f t="shared" si="0"/>
        <v>29.545454545454547</v>
      </c>
      <c r="J19" s="28">
        <v>160</v>
      </c>
      <c r="K19" s="87">
        <f t="shared" si="6"/>
        <v>59.04059040590406</v>
      </c>
      <c r="L19" s="72">
        <v>60</v>
      </c>
      <c r="M19" s="29">
        <f t="shared" si="1"/>
        <v>19.48051948051948</v>
      </c>
      <c r="N19" s="28">
        <v>111</v>
      </c>
      <c r="O19" s="87">
        <f t="shared" si="2"/>
        <v>40.95940959409594</v>
      </c>
      <c r="P19" s="72">
        <v>93</v>
      </c>
      <c r="Q19" s="90">
        <f t="shared" si="3"/>
        <v>30.194805194805195</v>
      </c>
      <c r="R19" s="72">
        <v>54</v>
      </c>
      <c r="S19" s="90">
        <f t="shared" si="4"/>
        <v>17.532467532467532</v>
      </c>
      <c r="T19" s="62">
        <v>10</v>
      </c>
      <c r="U19" s="31">
        <f t="shared" si="5"/>
        <v>3.2467532467532467</v>
      </c>
    </row>
    <row r="20" spans="1:21" s="14" customFormat="1" ht="12">
      <c r="A20" s="32"/>
      <c r="B20" s="47" t="s">
        <v>26</v>
      </c>
      <c r="C20" s="74">
        <f>+C17+C18+C19</f>
        <v>1159</v>
      </c>
      <c r="D20" s="33">
        <f aca="true" t="shared" si="9" ref="D20:J20">+D17+D18+D19</f>
        <v>996</v>
      </c>
      <c r="E20" s="33">
        <f t="shared" si="9"/>
        <v>930</v>
      </c>
      <c r="F20" s="33">
        <f t="shared" si="9"/>
        <v>935</v>
      </c>
      <c r="G20" s="75">
        <f t="shared" si="9"/>
        <v>821</v>
      </c>
      <c r="H20" s="74">
        <f t="shared" si="9"/>
        <v>256</v>
      </c>
      <c r="I20" s="34">
        <f>+H20*100/E20</f>
        <v>27.526881720430108</v>
      </c>
      <c r="J20" s="33">
        <f t="shared" si="9"/>
        <v>453</v>
      </c>
      <c r="K20" s="88">
        <f>+J20*100/G20</f>
        <v>55.17661388550548</v>
      </c>
      <c r="L20" s="74">
        <f>+L17+L18+L19</f>
        <v>225</v>
      </c>
      <c r="M20" s="34">
        <f t="shared" si="1"/>
        <v>24.193548387096776</v>
      </c>
      <c r="N20" s="33">
        <f>+N17+N18+N19</f>
        <v>368</v>
      </c>
      <c r="O20" s="88">
        <f t="shared" si="2"/>
        <v>44.82338611449452</v>
      </c>
      <c r="P20" s="74">
        <f>+P17+P18+P19</f>
        <v>263</v>
      </c>
      <c r="Q20" s="88">
        <f t="shared" si="3"/>
        <v>28.27956989247312</v>
      </c>
      <c r="R20" s="74">
        <f>+R17+R18+R19</f>
        <v>157</v>
      </c>
      <c r="S20" s="88">
        <f t="shared" si="4"/>
        <v>16.881720430107528</v>
      </c>
      <c r="T20" s="63">
        <f>+T17+T18+T19</f>
        <v>29</v>
      </c>
      <c r="U20" s="35">
        <f t="shared" si="5"/>
        <v>3.118279569892473</v>
      </c>
    </row>
    <row r="21" spans="1:21" s="1" customFormat="1" ht="12">
      <c r="A21" s="18">
        <v>15</v>
      </c>
      <c r="B21" s="46" t="s">
        <v>29</v>
      </c>
      <c r="C21" s="72">
        <v>432</v>
      </c>
      <c r="D21" s="28">
        <v>360</v>
      </c>
      <c r="E21" s="28">
        <v>328</v>
      </c>
      <c r="F21" s="28">
        <v>335</v>
      </c>
      <c r="G21" s="73">
        <v>297</v>
      </c>
      <c r="H21" s="72">
        <v>116</v>
      </c>
      <c r="I21" s="29">
        <f t="shared" si="0"/>
        <v>35.36585365853659</v>
      </c>
      <c r="J21" s="28">
        <v>182</v>
      </c>
      <c r="K21" s="87">
        <f t="shared" si="6"/>
        <v>61.27946127946128</v>
      </c>
      <c r="L21" s="72">
        <v>70</v>
      </c>
      <c r="M21" s="29">
        <f t="shared" si="1"/>
        <v>21.341463414634145</v>
      </c>
      <c r="N21" s="28">
        <v>115</v>
      </c>
      <c r="O21" s="87">
        <f t="shared" si="2"/>
        <v>38.72053872053872</v>
      </c>
      <c r="P21" s="72">
        <v>71</v>
      </c>
      <c r="Q21" s="90">
        <f t="shared" si="3"/>
        <v>21.646341463414632</v>
      </c>
      <c r="R21" s="72">
        <v>52</v>
      </c>
      <c r="S21" s="90">
        <f t="shared" si="4"/>
        <v>15.853658536585366</v>
      </c>
      <c r="T21" s="62">
        <v>19</v>
      </c>
      <c r="U21" s="31">
        <f t="shared" si="5"/>
        <v>5.7926829268292686</v>
      </c>
    </row>
    <row r="22" spans="1:21" s="1" customFormat="1" ht="12">
      <c r="A22" s="18">
        <v>16</v>
      </c>
      <c r="B22" s="46" t="s">
        <v>30</v>
      </c>
      <c r="C22" s="72">
        <v>434</v>
      </c>
      <c r="D22" s="28">
        <v>357</v>
      </c>
      <c r="E22" s="28">
        <v>334</v>
      </c>
      <c r="F22" s="28">
        <v>339</v>
      </c>
      <c r="G22" s="73">
        <v>303</v>
      </c>
      <c r="H22" s="72">
        <v>135</v>
      </c>
      <c r="I22" s="29">
        <f t="shared" si="0"/>
        <v>40.41916167664671</v>
      </c>
      <c r="J22" s="28">
        <v>203</v>
      </c>
      <c r="K22" s="87">
        <f t="shared" si="6"/>
        <v>66.996699669967</v>
      </c>
      <c r="L22" s="72">
        <v>51</v>
      </c>
      <c r="M22" s="29">
        <f t="shared" si="1"/>
        <v>15.269461077844312</v>
      </c>
      <c r="N22" s="28">
        <v>100</v>
      </c>
      <c r="O22" s="87">
        <f t="shared" si="2"/>
        <v>33.00330033003301</v>
      </c>
      <c r="P22" s="72">
        <v>80</v>
      </c>
      <c r="Q22" s="90">
        <f t="shared" si="3"/>
        <v>23.952095808383234</v>
      </c>
      <c r="R22" s="72">
        <v>32</v>
      </c>
      <c r="S22" s="90">
        <f t="shared" si="4"/>
        <v>9.580838323353293</v>
      </c>
      <c r="T22" s="62">
        <v>36</v>
      </c>
      <c r="U22" s="31">
        <f t="shared" si="5"/>
        <v>10.778443113772456</v>
      </c>
    </row>
    <row r="23" spans="1:21" s="14" customFormat="1" ht="12">
      <c r="A23" s="32"/>
      <c r="B23" s="47" t="s">
        <v>28</v>
      </c>
      <c r="C23" s="74">
        <f>+C21+C22</f>
        <v>866</v>
      </c>
      <c r="D23" s="33">
        <f aca="true" t="shared" si="10" ref="D23:J23">+D21+D22</f>
        <v>717</v>
      </c>
      <c r="E23" s="33">
        <f t="shared" si="10"/>
        <v>662</v>
      </c>
      <c r="F23" s="33">
        <f t="shared" si="10"/>
        <v>674</v>
      </c>
      <c r="G23" s="75">
        <f t="shared" si="10"/>
        <v>600</v>
      </c>
      <c r="H23" s="74">
        <f t="shared" si="10"/>
        <v>251</v>
      </c>
      <c r="I23" s="34">
        <f>+H23*100/E23</f>
        <v>37.91540785498489</v>
      </c>
      <c r="J23" s="33">
        <f t="shared" si="10"/>
        <v>385</v>
      </c>
      <c r="K23" s="88">
        <f>+J23*100/G23</f>
        <v>64.16666666666667</v>
      </c>
      <c r="L23" s="74">
        <f>+L21+L22</f>
        <v>121</v>
      </c>
      <c r="M23" s="34">
        <f t="shared" si="1"/>
        <v>18.27794561933535</v>
      </c>
      <c r="N23" s="33">
        <f>+N21+N22</f>
        <v>215</v>
      </c>
      <c r="O23" s="88">
        <f t="shared" si="2"/>
        <v>35.833333333333336</v>
      </c>
      <c r="P23" s="74">
        <f>+P21+P22</f>
        <v>151</v>
      </c>
      <c r="Q23" s="88">
        <f t="shared" si="3"/>
        <v>22.809667673716014</v>
      </c>
      <c r="R23" s="74">
        <f>+R21+R22</f>
        <v>84</v>
      </c>
      <c r="S23" s="88">
        <f t="shared" si="4"/>
        <v>12.688821752265861</v>
      </c>
      <c r="T23" s="63">
        <f>+T21+T22</f>
        <v>55</v>
      </c>
      <c r="U23" s="35">
        <f t="shared" si="5"/>
        <v>8.308157099697885</v>
      </c>
    </row>
    <row r="24" spans="1:21" s="12" customFormat="1" ht="12">
      <c r="A24" s="36"/>
      <c r="B24" s="48" t="s">
        <v>27</v>
      </c>
      <c r="C24" s="76">
        <f>+C10+C14+C15+C16+C20+C23</f>
        <v>6532</v>
      </c>
      <c r="D24" s="37">
        <f aca="true" t="shared" si="11" ref="D24:T24">+D10+D14+D15+D16+D20+D23</f>
        <v>5650</v>
      </c>
      <c r="E24" s="37">
        <f t="shared" si="11"/>
        <v>5325</v>
      </c>
      <c r="F24" s="37">
        <f t="shared" si="11"/>
        <v>5391</v>
      </c>
      <c r="G24" s="77">
        <f t="shared" si="11"/>
        <v>4861</v>
      </c>
      <c r="H24" s="76">
        <f t="shared" si="11"/>
        <v>1992</v>
      </c>
      <c r="I24" s="38">
        <f>+H24*100/E24</f>
        <v>37.40845070422535</v>
      </c>
      <c r="J24" s="37">
        <f t="shared" si="11"/>
        <v>2984</v>
      </c>
      <c r="K24" s="89">
        <f>+J24*100/G24</f>
        <v>61.38654597819379</v>
      </c>
      <c r="L24" s="76">
        <f t="shared" si="11"/>
        <v>1022</v>
      </c>
      <c r="M24" s="38">
        <f t="shared" si="1"/>
        <v>19.1924882629108</v>
      </c>
      <c r="N24" s="37">
        <f t="shared" si="11"/>
        <v>1877</v>
      </c>
      <c r="O24" s="89">
        <f t="shared" si="2"/>
        <v>38.61345402180621</v>
      </c>
      <c r="P24" s="76">
        <f t="shared" si="11"/>
        <v>1598</v>
      </c>
      <c r="Q24" s="89">
        <f t="shared" si="3"/>
        <v>30.009389671361504</v>
      </c>
      <c r="R24" s="76">
        <f t="shared" si="11"/>
        <v>482</v>
      </c>
      <c r="S24" s="89">
        <f t="shared" si="4"/>
        <v>9.051643192488262</v>
      </c>
      <c r="T24" s="64">
        <f t="shared" si="11"/>
        <v>231</v>
      </c>
      <c r="U24" s="39">
        <f t="shared" si="5"/>
        <v>4.338028169014085</v>
      </c>
    </row>
    <row r="25" spans="1:21" s="1" customFormat="1" ht="12">
      <c r="A25" s="40"/>
      <c r="B25" s="49"/>
      <c r="C25" s="78"/>
      <c r="D25" s="41"/>
      <c r="E25" s="41"/>
      <c r="F25" s="41"/>
      <c r="G25" s="79"/>
      <c r="H25" s="78"/>
      <c r="I25" s="29"/>
      <c r="J25" s="41"/>
      <c r="K25" s="90"/>
      <c r="L25" s="78"/>
      <c r="M25" s="29"/>
      <c r="N25" s="41"/>
      <c r="O25" s="90"/>
      <c r="P25" s="78"/>
      <c r="Q25" s="90"/>
      <c r="R25" s="78"/>
      <c r="S25" s="90"/>
      <c r="T25" s="65"/>
      <c r="U25" s="31"/>
    </row>
    <row r="26" spans="1:21" s="1" customFormat="1" ht="12">
      <c r="A26" s="18">
        <v>17</v>
      </c>
      <c r="B26" s="46" t="s">
        <v>31</v>
      </c>
      <c r="C26" s="72">
        <v>475</v>
      </c>
      <c r="D26" s="28">
        <v>382</v>
      </c>
      <c r="E26" s="28">
        <v>363</v>
      </c>
      <c r="F26" s="28">
        <v>374</v>
      </c>
      <c r="G26" s="73">
        <v>342</v>
      </c>
      <c r="H26" s="72">
        <v>88</v>
      </c>
      <c r="I26" s="29">
        <f aca="true" t="shared" si="12" ref="I26:I32">+H26*100/E26</f>
        <v>24.242424242424242</v>
      </c>
      <c r="J26" s="28">
        <v>136</v>
      </c>
      <c r="K26" s="87">
        <f aca="true" t="shared" si="13" ref="K26:K33">+J26*100/G26</f>
        <v>39.76608187134503</v>
      </c>
      <c r="L26" s="72">
        <v>179</v>
      </c>
      <c r="M26" s="29">
        <f aca="true" t="shared" si="14" ref="M26:M45">+L26*100/E26</f>
        <v>49.31129476584022</v>
      </c>
      <c r="N26" s="28">
        <v>206</v>
      </c>
      <c r="O26" s="87">
        <f aca="true" t="shared" si="15" ref="O26:O45">+N26*100/G26</f>
        <v>60.23391812865497</v>
      </c>
      <c r="P26" s="72">
        <v>50</v>
      </c>
      <c r="Q26" s="90">
        <f aca="true" t="shared" si="16" ref="Q26:Q45">+P26*100/E26</f>
        <v>13.774104683195592</v>
      </c>
      <c r="R26" s="72">
        <v>15</v>
      </c>
      <c r="S26" s="90">
        <f aca="true" t="shared" si="17" ref="S26:S45">+R26*100/E26</f>
        <v>4.132231404958677</v>
      </c>
      <c r="T26" s="62">
        <v>31</v>
      </c>
      <c r="U26" s="31">
        <f aca="true" t="shared" si="18" ref="U26:U45">+T26*100/E26</f>
        <v>8.539944903581267</v>
      </c>
    </row>
    <row r="27" spans="1:21" s="1" customFormat="1" ht="12">
      <c r="A27" s="18">
        <v>18</v>
      </c>
      <c r="B27" s="46" t="s">
        <v>32</v>
      </c>
      <c r="C27" s="72">
        <v>475</v>
      </c>
      <c r="D27" s="28">
        <v>349</v>
      </c>
      <c r="E27" s="28">
        <v>330</v>
      </c>
      <c r="F27" s="28">
        <v>339</v>
      </c>
      <c r="G27" s="73">
        <v>318</v>
      </c>
      <c r="H27" s="72">
        <v>104</v>
      </c>
      <c r="I27" s="29">
        <f t="shared" si="12"/>
        <v>31.515151515151516</v>
      </c>
      <c r="J27" s="28">
        <v>143</v>
      </c>
      <c r="K27" s="87">
        <f t="shared" si="13"/>
        <v>44.9685534591195</v>
      </c>
      <c r="L27" s="72">
        <v>161</v>
      </c>
      <c r="M27" s="29">
        <f t="shared" si="14"/>
        <v>48.78787878787879</v>
      </c>
      <c r="N27" s="28">
        <v>175</v>
      </c>
      <c r="O27" s="87">
        <f t="shared" si="15"/>
        <v>55.0314465408805</v>
      </c>
      <c r="P27" s="72">
        <v>42</v>
      </c>
      <c r="Q27" s="90">
        <f t="shared" si="16"/>
        <v>12.727272727272727</v>
      </c>
      <c r="R27" s="72">
        <v>7</v>
      </c>
      <c r="S27" s="90">
        <f t="shared" si="17"/>
        <v>2.121212121212121</v>
      </c>
      <c r="T27" s="62">
        <v>16</v>
      </c>
      <c r="U27" s="31">
        <f t="shared" si="18"/>
        <v>4.848484848484849</v>
      </c>
    </row>
    <row r="28" spans="1:21" s="1" customFormat="1" ht="12">
      <c r="A28" s="18">
        <v>19</v>
      </c>
      <c r="B28" s="46" t="s">
        <v>33</v>
      </c>
      <c r="C28" s="72">
        <v>475</v>
      </c>
      <c r="D28" s="28">
        <v>389</v>
      </c>
      <c r="E28" s="28">
        <v>370</v>
      </c>
      <c r="F28" s="28">
        <v>379</v>
      </c>
      <c r="G28" s="73">
        <v>352</v>
      </c>
      <c r="H28" s="72">
        <v>99</v>
      </c>
      <c r="I28" s="29">
        <f t="shared" si="12"/>
        <v>26.756756756756758</v>
      </c>
      <c r="J28" s="28">
        <v>137</v>
      </c>
      <c r="K28" s="87">
        <f t="shared" si="13"/>
        <v>38.92045454545455</v>
      </c>
      <c r="L28" s="72">
        <v>187</v>
      </c>
      <c r="M28" s="29">
        <f t="shared" si="14"/>
        <v>50.54054054054054</v>
      </c>
      <c r="N28" s="28">
        <v>215</v>
      </c>
      <c r="O28" s="87">
        <f t="shared" si="15"/>
        <v>61.07954545454545</v>
      </c>
      <c r="P28" s="72">
        <v>46</v>
      </c>
      <c r="Q28" s="90">
        <f t="shared" si="16"/>
        <v>12.432432432432432</v>
      </c>
      <c r="R28" s="72">
        <v>19</v>
      </c>
      <c r="S28" s="90">
        <f t="shared" si="17"/>
        <v>5.135135135135135</v>
      </c>
      <c r="T28" s="62">
        <v>19</v>
      </c>
      <c r="U28" s="31">
        <f t="shared" si="18"/>
        <v>5.135135135135135</v>
      </c>
    </row>
    <row r="29" spans="1:21" s="1" customFormat="1" ht="12">
      <c r="A29" s="18">
        <v>20</v>
      </c>
      <c r="B29" s="46" t="s">
        <v>34</v>
      </c>
      <c r="C29" s="72">
        <v>475</v>
      </c>
      <c r="D29" s="28">
        <v>382</v>
      </c>
      <c r="E29" s="28">
        <v>368</v>
      </c>
      <c r="F29" s="28">
        <v>359</v>
      </c>
      <c r="G29" s="73">
        <v>339</v>
      </c>
      <c r="H29" s="72">
        <v>85</v>
      </c>
      <c r="I29" s="29">
        <f t="shared" si="12"/>
        <v>23.097826086956523</v>
      </c>
      <c r="J29" s="28">
        <v>101</v>
      </c>
      <c r="K29" s="87">
        <f t="shared" si="13"/>
        <v>29.793510324483776</v>
      </c>
      <c r="L29" s="72">
        <v>215</v>
      </c>
      <c r="M29" s="29">
        <f t="shared" si="14"/>
        <v>58.42391304347826</v>
      </c>
      <c r="N29" s="28">
        <v>238</v>
      </c>
      <c r="O29" s="87">
        <f t="shared" si="15"/>
        <v>70.20648967551622</v>
      </c>
      <c r="P29" s="72">
        <v>35</v>
      </c>
      <c r="Q29" s="90">
        <f t="shared" si="16"/>
        <v>9.51086956521739</v>
      </c>
      <c r="R29" s="72">
        <v>15</v>
      </c>
      <c r="S29" s="90">
        <f t="shared" si="17"/>
        <v>4.076086956521739</v>
      </c>
      <c r="T29" s="62">
        <v>18</v>
      </c>
      <c r="U29" s="31">
        <f t="shared" si="18"/>
        <v>4.891304347826087</v>
      </c>
    </row>
    <row r="30" spans="1:21" s="1" customFormat="1" ht="12">
      <c r="A30" s="18">
        <v>21</v>
      </c>
      <c r="B30" s="46" t="s">
        <v>35</v>
      </c>
      <c r="C30" s="72">
        <v>489</v>
      </c>
      <c r="D30" s="28">
        <v>372</v>
      </c>
      <c r="E30" s="28">
        <v>352</v>
      </c>
      <c r="F30" s="28">
        <v>359</v>
      </c>
      <c r="G30" s="73">
        <v>338</v>
      </c>
      <c r="H30" s="72">
        <v>92</v>
      </c>
      <c r="I30" s="29">
        <f t="shared" si="12"/>
        <v>26.136363636363637</v>
      </c>
      <c r="J30" s="28">
        <v>120</v>
      </c>
      <c r="K30" s="87">
        <f t="shared" si="13"/>
        <v>35.50295857988166</v>
      </c>
      <c r="L30" s="72">
        <v>182</v>
      </c>
      <c r="M30" s="29">
        <f t="shared" si="14"/>
        <v>51.70454545454545</v>
      </c>
      <c r="N30" s="28">
        <v>218</v>
      </c>
      <c r="O30" s="87">
        <f t="shared" si="15"/>
        <v>64.49704142011835</v>
      </c>
      <c r="P30" s="72">
        <v>44</v>
      </c>
      <c r="Q30" s="90">
        <f t="shared" si="16"/>
        <v>12.5</v>
      </c>
      <c r="R30" s="72">
        <v>12</v>
      </c>
      <c r="S30" s="90">
        <f t="shared" si="17"/>
        <v>3.409090909090909</v>
      </c>
      <c r="T30" s="62">
        <v>22</v>
      </c>
      <c r="U30" s="31">
        <f t="shared" si="18"/>
        <v>6.25</v>
      </c>
    </row>
    <row r="31" spans="1:21" s="1" customFormat="1" ht="12">
      <c r="A31" s="18">
        <v>22</v>
      </c>
      <c r="B31" s="46" t="s">
        <v>36</v>
      </c>
      <c r="C31" s="72">
        <v>476</v>
      </c>
      <c r="D31" s="28">
        <v>382</v>
      </c>
      <c r="E31" s="28">
        <v>363</v>
      </c>
      <c r="F31" s="28">
        <v>368</v>
      </c>
      <c r="G31" s="73">
        <v>342</v>
      </c>
      <c r="H31" s="72">
        <v>69</v>
      </c>
      <c r="I31" s="29">
        <f t="shared" si="12"/>
        <v>19.00826446280992</v>
      </c>
      <c r="J31" s="28">
        <v>127</v>
      </c>
      <c r="K31" s="87">
        <f t="shared" si="13"/>
        <v>37.134502923976605</v>
      </c>
      <c r="L31" s="72">
        <v>182</v>
      </c>
      <c r="M31" s="29">
        <f t="shared" si="14"/>
        <v>50.137741046831955</v>
      </c>
      <c r="N31" s="28">
        <v>215</v>
      </c>
      <c r="O31" s="87">
        <f t="shared" si="15"/>
        <v>62.865497076023395</v>
      </c>
      <c r="P31" s="72">
        <v>64</v>
      </c>
      <c r="Q31" s="90">
        <f t="shared" si="16"/>
        <v>17.63085399449036</v>
      </c>
      <c r="R31" s="72">
        <v>18</v>
      </c>
      <c r="S31" s="90">
        <f t="shared" si="17"/>
        <v>4.958677685950414</v>
      </c>
      <c r="T31" s="62">
        <v>30</v>
      </c>
      <c r="U31" s="31">
        <f t="shared" si="18"/>
        <v>8.264462809917354</v>
      </c>
    </row>
    <row r="32" spans="1:21" s="1" customFormat="1" ht="12">
      <c r="A32" s="18">
        <v>23</v>
      </c>
      <c r="B32" s="46" t="s">
        <v>37</v>
      </c>
      <c r="C32" s="72">
        <v>476</v>
      </c>
      <c r="D32" s="28">
        <v>383</v>
      </c>
      <c r="E32" s="28">
        <v>363</v>
      </c>
      <c r="F32" s="28">
        <v>371</v>
      </c>
      <c r="G32" s="73">
        <v>343</v>
      </c>
      <c r="H32" s="72">
        <v>73</v>
      </c>
      <c r="I32" s="29">
        <f t="shared" si="12"/>
        <v>20.110192837465565</v>
      </c>
      <c r="J32" s="28">
        <v>119</v>
      </c>
      <c r="K32" s="87">
        <f t="shared" si="13"/>
        <v>34.69387755102041</v>
      </c>
      <c r="L32" s="72">
        <v>196</v>
      </c>
      <c r="M32" s="29">
        <f t="shared" si="14"/>
        <v>53.99449035812672</v>
      </c>
      <c r="N32" s="28">
        <v>224</v>
      </c>
      <c r="O32" s="87">
        <f t="shared" si="15"/>
        <v>65.3061224489796</v>
      </c>
      <c r="P32" s="72">
        <v>52</v>
      </c>
      <c r="Q32" s="90">
        <f t="shared" si="16"/>
        <v>14.325068870523417</v>
      </c>
      <c r="R32" s="72">
        <v>20</v>
      </c>
      <c r="S32" s="90">
        <f t="shared" si="17"/>
        <v>5.509641873278237</v>
      </c>
      <c r="T32" s="62">
        <v>22</v>
      </c>
      <c r="U32" s="31">
        <f t="shared" si="18"/>
        <v>6.0606060606060606</v>
      </c>
    </row>
    <row r="33" spans="1:21" s="1" customFormat="1" ht="12">
      <c r="A33" s="18">
        <v>24</v>
      </c>
      <c r="B33" s="46" t="s">
        <v>38</v>
      </c>
      <c r="C33" s="72">
        <v>509</v>
      </c>
      <c r="D33" s="28">
        <v>418</v>
      </c>
      <c r="E33" s="28">
        <v>391</v>
      </c>
      <c r="F33" s="28">
        <v>405</v>
      </c>
      <c r="G33" s="73">
        <v>378</v>
      </c>
      <c r="H33" s="72">
        <v>122</v>
      </c>
      <c r="I33" s="29">
        <f aca="true" t="shared" si="19" ref="I33:I42">+H33*100/E33</f>
        <v>31.202046035805626</v>
      </c>
      <c r="J33" s="28">
        <v>164</v>
      </c>
      <c r="K33" s="87">
        <f t="shared" si="13"/>
        <v>43.386243386243386</v>
      </c>
      <c r="L33" s="72">
        <v>182</v>
      </c>
      <c r="M33" s="29">
        <f t="shared" si="14"/>
        <v>46.547314578005114</v>
      </c>
      <c r="N33" s="28">
        <v>214</v>
      </c>
      <c r="O33" s="87">
        <f t="shared" si="15"/>
        <v>56.613756613756614</v>
      </c>
      <c r="P33" s="72">
        <v>48</v>
      </c>
      <c r="Q33" s="90">
        <f t="shared" si="16"/>
        <v>12.27621483375959</v>
      </c>
      <c r="R33" s="72">
        <v>15</v>
      </c>
      <c r="S33" s="90">
        <f t="shared" si="17"/>
        <v>3.836317135549872</v>
      </c>
      <c r="T33" s="62">
        <v>24</v>
      </c>
      <c r="U33" s="31">
        <f t="shared" si="18"/>
        <v>6.138107416879795</v>
      </c>
    </row>
    <row r="34" spans="1:21" s="14" customFormat="1" ht="12">
      <c r="A34" s="32"/>
      <c r="B34" s="47" t="s">
        <v>39</v>
      </c>
      <c r="C34" s="74">
        <f>SUM(C26:C33)</f>
        <v>3850</v>
      </c>
      <c r="D34" s="33">
        <f aca="true" t="shared" si="20" ref="D34:J34">SUM(D26:D33)</f>
        <v>3057</v>
      </c>
      <c r="E34" s="33">
        <f t="shared" si="20"/>
        <v>2900</v>
      </c>
      <c r="F34" s="33">
        <f t="shared" si="20"/>
        <v>2954</v>
      </c>
      <c r="G34" s="75">
        <f t="shared" si="20"/>
        <v>2752</v>
      </c>
      <c r="H34" s="74">
        <f t="shared" si="20"/>
        <v>732</v>
      </c>
      <c r="I34" s="34">
        <f t="shared" si="19"/>
        <v>25.24137931034483</v>
      </c>
      <c r="J34" s="33">
        <f t="shared" si="20"/>
        <v>1047</v>
      </c>
      <c r="K34" s="88">
        <f aca="true" t="shared" si="21" ref="K34:K45">+J34*100/G34</f>
        <v>38.04505813953488</v>
      </c>
      <c r="L34" s="74">
        <f>SUM(L26:L33)</f>
        <v>1484</v>
      </c>
      <c r="M34" s="34">
        <f t="shared" si="14"/>
        <v>51.172413793103445</v>
      </c>
      <c r="N34" s="33">
        <f>SUM(N26:N33)</f>
        <v>1705</v>
      </c>
      <c r="O34" s="88">
        <f t="shared" si="15"/>
        <v>61.95494186046512</v>
      </c>
      <c r="P34" s="74">
        <f>SUM(P26:P33)</f>
        <v>381</v>
      </c>
      <c r="Q34" s="88">
        <f t="shared" si="16"/>
        <v>13.137931034482758</v>
      </c>
      <c r="R34" s="74">
        <f>SUM(R26:R33)</f>
        <v>121</v>
      </c>
      <c r="S34" s="88">
        <f t="shared" si="17"/>
        <v>4.172413793103448</v>
      </c>
      <c r="T34" s="63">
        <f>SUM(T26:T33)</f>
        <v>182</v>
      </c>
      <c r="U34" s="35">
        <f t="shared" si="18"/>
        <v>6.275862068965517</v>
      </c>
    </row>
    <row r="35" spans="1:21" s="1" customFormat="1" ht="12">
      <c r="A35" s="18">
        <v>25</v>
      </c>
      <c r="B35" s="46" t="s">
        <v>40</v>
      </c>
      <c r="C35" s="72">
        <v>436</v>
      </c>
      <c r="D35" s="28">
        <v>398</v>
      </c>
      <c r="E35" s="28">
        <v>378</v>
      </c>
      <c r="F35" s="28">
        <v>388</v>
      </c>
      <c r="G35" s="73">
        <v>361</v>
      </c>
      <c r="H35" s="72">
        <v>141</v>
      </c>
      <c r="I35" s="29">
        <f t="shared" si="19"/>
        <v>37.301587301587304</v>
      </c>
      <c r="J35" s="28">
        <v>163</v>
      </c>
      <c r="K35" s="87">
        <f t="shared" si="21"/>
        <v>45.15235457063712</v>
      </c>
      <c r="L35" s="72">
        <v>160</v>
      </c>
      <c r="M35" s="29">
        <f t="shared" si="14"/>
        <v>42.32804232804233</v>
      </c>
      <c r="N35" s="28">
        <v>198</v>
      </c>
      <c r="O35" s="87">
        <f t="shared" si="15"/>
        <v>54.84764542936288</v>
      </c>
      <c r="P35" s="72">
        <v>53</v>
      </c>
      <c r="Q35" s="90">
        <f t="shared" si="16"/>
        <v>14.02116402116402</v>
      </c>
      <c r="R35" s="72">
        <v>13</v>
      </c>
      <c r="S35" s="90">
        <f t="shared" si="17"/>
        <v>3.439153439153439</v>
      </c>
      <c r="T35" s="62">
        <v>11</v>
      </c>
      <c r="U35" s="31">
        <f t="shared" si="18"/>
        <v>2.9100529100529102</v>
      </c>
    </row>
    <row r="36" spans="1:21" s="1" customFormat="1" ht="12">
      <c r="A36" s="18">
        <v>26</v>
      </c>
      <c r="B36" s="46" t="s">
        <v>41</v>
      </c>
      <c r="C36" s="72">
        <v>438</v>
      </c>
      <c r="D36" s="28">
        <v>410</v>
      </c>
      <c r="E36" s="28">
        <v>388</v>
      </c>
      <c r="F36" s="28">
        <v>403</v>
      </c>
      <c r="G36" s="73">
        <v>382</v>
      </c>
      <c r="H36" s="72">
        <v>148</v>
      </c>
      <c r="I36" s="29">
        <f t="shared" si="19"/>
        <v>38.144329896907216</v>
      </c>
      <c r="J36" s="28">
        <v>178</v>
      </c>
      <c r="K36" s="87">
        <f t="shared" si="21"/>
        <v>46.596858638743456</v>
      </c>
      <c r="L36" s="72">
        <v>179</v>
      </c>
      <c r="M36" s="29">
        <f t="shared" si="14"/>
        <v>46.134020618556704</v>
      </c>
      <c r="N36" s="28">
        <v>204</v>
      </c>
      <c r="O36" s="87">
        <f t="shared" si="15"/>
        <v>53.403141361256544</v>
      </c>
      <c r="P36" s="72">
        <v>37</v>
      </c>
      <c r="Q36" s="90">
        <f t="shared" si="16"/>
        <v>9.536082474226804</v>
      </c>
      <c r="R36" s="72">
        <v>12</v>
      </c>
      <c r="S36" s="90">
        <f t="shared" si="17"/>
        <v>3.0927835051546393</v>
      </c>
      <c r="T36" s="62">
        <v>12</v>
      </c>
      <c r="U36" s="31">
        <f t="shared" si="18"/>
        <v>3.0927835051546393</v>
      </c>
    </row>
    <row r="37" spans="1:21" s="1" customFormat="1" ht="12">
      <c r="A37" s="18">
        <v>27</v>
      </c>
      <c r="B37" s="46" t="s">
        <v>42</v>
      </c>
      <c r="C37" s="72">
        <v>436</v>
      </c>
      <c r="D37" s="28">
        <v>388</v>
      </c>
      <c r="E37" s="28">
        <v>376</v>
      </c>
      <c r="F37" s="28">
        <v>384</v>
      </c>
      <c r="G37" s="73">
        <v>361</v>
      </c>
      <c r="H37" s="72">
        <v>115</v>
      </c>
      <c r="I37" s="29">
        <f t="shared" si="19"/>
        <v>30.585106382978722</v>
      </c>
      <c r="J37" s="28">
        <v>156</v>
      </c>
      <c r="K37" s="87">
        <f t="shared" si="21"/>
        <v>43.21329639889197</v>
      </c>
      <c r="L37" s="72">
        <v>146</v>
      </c>
      <c r="M37" s="29">
        <f t="shared" si="14"/>
        <v>38.829787234042556</v>
      </c>
      <c r="N37" s="28">
        <v>205</v>
      </c>
      <c r="O37" s="87">
        <f t="shared" si="15"/>
        <v>56.78670360110803</v>
      </c>
      <c r="P37" s="72">
        <v>87</v>
      </c>
      <c r="Q37" s="90">
        <f t="shared" si="16"/>
        <v>23.138297872340427</v>
      </c>
      <c r="R37" s="72">
        <v>4</v>
      </c>
      <c r="S37" s="90">
        <f t="shared" si="17"/>
        <v>1.0638297872340425</v>
      </c>
      <c r="T37" s="62">
        <v>24</v>
      </c>
      <c r="U37" s="31">
        <f t="shared" si="18"/>
        <v>6.382978723404255</v>
      </c>
    </row>
    <row r="38" spans="1:21" s="1" customFormat="1" ht="12">
      <c r="A38" s="18">
        <v>28</v>
      </c>
      <c r="B38" s="46" t="s">
        <v>43</v>
      </c>
      <c r="C38" s="72">
        <v>454</v>
      </c>
      <c r="D38" s="28">
        <v>402</v>
      </c>
      <c r="E38" s="28">
        <v>382</v>
      </c>
      <c r="F38" s="28">
        <v>386</v>
      </c>
      <c r="G38" s="73">
        <v>364</v>
      </c>
      <c r="H38" s="72">
        <v>145</v>
      </c>
      <c r="I38" s="29">
        <f t="shared" si="19"/>
        <v>37.95811518324607</v>
      </c>
      <c r="J38" s="28">
        <v>143</v>
      </c>
      <c r="K38" s="87">
        <f t="shared" si="21"/>
        <v>39.285714285714285</v>
      </c>
      <c r="L38" s="72">
        <v>154</v>
      </c>
      <c r="M38" s="29">
        <f t="shared" si="14"/>
        <v>40.31413612565445</v>
      </c>
      <c r="N38" s="28">
        <v>221</v>
      </c>
      <c r="O38" s="87">
        <f t="shared" si="15"/>
        <v>60.714285714285715</v>
      </c>
      <c r="P38" s="72">
        <v>55</v>
      </c>
      <c r="Q38" s="90">
        <f t="shared" si="16"/>
        <v>14.397905759162304</v>
      </c>
      <c r="R38" s="72">
        <v>15</v>
      </c>
      <c r="S38" s="90">
        <f t="shared" si="17"/>
        <v>3.926701570680628</v>
      </c>
      <c r="T38" s="62">
        <v>13</v>
      </c>
      <c r="U38" s="31">
        <f t="shared" si="18"/>
        <v>3.4031413612565444</v>
      </c>
    </row>
    <row r="39" spans="1:21" s="14" customFormat="1" ht="12">
      <c r="A39" s="32"/>
      <c r="B39" s="47" t="s">
        <v>44</v>
      </c>
      <c r="C39" s="74">
        <f>SUM(C35:C38)</f>
        <v>1764</v>
      </c>
      <c r="D39" s="33">
        <f aca="true" t="shared" si="22" ref="D39:J39">SUM(D35:D38)</f>
        <v>1598</v>
      </c>
      <c r="E39" s="33">
        <f t="shared" si="22"/>
        <v>1524</v>
      </c>
      <c r="F39" s="33">
        <f t="shared" si="22"/>
        <v>1561</v>
      </c>
      <c r="G39" s="75">
        <f t="shared" si="22"/>
        <v>1468</v>
      </c>
      <c r="H39" s="74">
        <f t="shared" si="22"/>
        <v>549</v>
      </c>
      <c r="I39" s="34">
        <f t="shared" si="19"/>
        <v>36.023622047244096</v>
      </c>
      <c r="J39" s="33">
        <f t="shared" si="22"/>
        <v>640</v>
      </c>
      <c r="K39" s="88">
        <f t="shared" si="21"/>
        <v>43.596730245231605</v>
      </c>
      <c r="L39" s="74">
        <f>SUM(L35:L38)</f>
        <v>639</v>
      </c>
      <c r="M39" s="34">
        <f t="shared" si="14"/>
        <v>41.92913385826772</v>
      </c>
      <c r="N39" s="33">
        <f>SUM(N35:N38)</f>
        <v>828</v>
      </c>
      <c r="O39" s="88">
        <f t="shared" si="15"/>
        <v>56.403269754768395</v>
      </c>
      <c r="P39" s="74">
        <f>SUM(P35:P38)</f>
        <v>232</v>
      </c>
      <c r="Q39" s="88">
        <f t="shared" si="16"/>
        <v>15.223097112860893</v>
      </c>
      <c r="R39" s="74">
        <f>SUM(R35:R38)</f>
        <v>44</v>
      </c>
      <c r="S39" s="88">
        <f t="shared" si="17"/>
        <v>2.8871391076115485</v>
      </c>
      <c r="T39" s="63">
        <f>SUM(T35:T38)</f>
        <v>60</v>
      </c>
      <c r="U39" s="35">
        <f t="shared" si="18"/>
        <v>3.937007874015748</v>
      </c>
    </row>
    <row r="40" spans="1:21" s="1" customFormat="1" ht="12">
      <c r="A40" s="18">
        <v>29</v>
      </c>
      <c r="B40" s="46" t="s">
        <v>45</v>
      </c>
      <c r="C40" s="72">
        <v>309</v>
      </c>
      <c r="D40" s="28">
        <v>247</v>
      </c>
      <c r="E40" s="28">
        <v>231</v>
      </c>
      <c r="F40" s="28">
        <v>238</v>
      </c>
      <c r="G40" s="73">
        <v>220</v>
      </c>
      <c r="H40" s="72">
        <v>37</v>
      </c>
      <c r="I40" s="29">
        <f t="shared" si="19"/>
        <v>16.017316017316016</v>
      </c>
      <c r="J40" s="28">
        <v>98</v>
      </c>
      <c r="K40" s="87">
        <f t="shared" si="21"/>
        <v>44.54545454545455</v>
      </c>
      <c r="L40" s="72">
        <v>110</v>
      </c>
      <c r="M40" s="29">
        <f t="shared" si="14"/>
        <v>47.61904761904762</v>
      </c>
      <c r="N40" s="28">
        <v>122</v>
      </c>
      <c r="O40" s="87">
        <f t="shared" si="15"/>
        <v>55.45454545454545</v>
      </c>
      <c r="P40" s="72">
        <v>32</v>
      </c>
      <c r="Q40" s="90">
        <f t="shared" si="16"/>
        <v>13.852813852813853</v>
      </c>
      <c r="R40" s="72">
        <v>37</v>
      </c>
      <c r="S40" s="90">
        <f t="shared" si="17"/>
        <v>16.017316017316016</v>
      </c>
      <c r="T40" s="62">
        <v>15</v>
      </c>
      <c r="U40" s="31">
        <f t="shared" si="18"/>
        <v>6.4935064935064934</v>
      </c>
    </row>
    <row r="41" spans="1:21" s="1" customFormat="1" ht="12">
      <c r="A41" s="18">
        <v>30</v>
      </c>
      <c r="B41" s="46" t="s">
        <v>46</v>
      </c>
      <c r="C41" s="72">
        <v>310</v>
      </c>
      <c r="D41" s="28">
        <v>249</v>
      </c>
      <c r="E41" s="28">
        <v>232</v>
      </c>
      <c r="F41" s="28">
        <v>239</v>
      </c>
      <c r="G41" s="73">
        <v>224</v>
      </c>
      <c r="H41" s="72">
        <v>52</v>
      </c>
      <c r="I41" s="29">
        <f t="shared" si="19"/>
        <v>22.413793103448278</v>
      </c>
      <c r="J41" s="28">
        <v>106</v>
      </c>
      <c r="K41" s="87">
        <f t="shared" si="21"/>
        <v>47.32142857142857</v>
      </c>
      <c r="L41" s="72">
        <v>99</v>
      </c>
      <c r="M41" s="29">
        <f t="shared" si="14"/>
        <v>42.672413793103445</v>
      </c>
      <c r="N41" s="28">
        <v>118</v>
      </c>
      <c r="O41" s="87">
        <f t="shared" si="15"/>
        <v>52.67857142857143</v>
      </c>
      <c r="P41" s="72">
        <v>38</v>
      </c>
      <c r="Q41" s="90">
        <f t="shared" si="16"/>
        <v>16.379310344827587</v>
      </c>
      <c r="R41" s="72">
        <v>30</v>
      </c>
      <c r="S41" s="90">
        <f t="shared" si="17"/>
        <v>12.931034482758621</v>
      </c>
      <c r="T41" s="62">
        <v>13</v>
      </c>
      <c r="U41" s="31">
        <f t="shared" si="18"/>
        <v>5.603448275862069</v>
      </c>
    </row>
    <row r="42" spans="1:21" s="14" customFormat="1" ht="12">
      <c r="A42" s="32"/>
      <c r="B42" s="47" t="s">
        <v>47</v>
      </c>
      <c r="C42" s="74">
        <f>+C40+C41</f>
        <v>619</v>
      </c>
      <c r="D42" s="33">
        <f aca="true" t="shared" si="23" ref="D42:J42">+D40+D41</f>
        <v>496</v>
      </c>
      <c r="E42" s="33">
        <f t="shared" si="23"/>
        <v>463</v>
      </c>
      <c r="F42" s="33">
        <f t="shared" si="23"/>
        <v>477</v>
      </c>
      <c r="G42" s="75">
        <f t="shared" si="23"/>
        <v>444</v>
      </c>
      <c r="H42" s="74">
        <f t="shared" si="23"/>
        <v>89</v>
      </c>
      <c r="I42" s="34">
        <f t="shared" si="19"/>
        <v>19.22246220302376</v>
      </c>
      <c r="J42" s="33">
        <f t="shared" si="23"/>
        <v>204</v>
      </c>
      <c r="K42" s="88">
        <f t="shared" si="21"/>
        <v>45.945945945945944</v>
      </c>
      <c r="L42" s="74">
        <f>+L40+L41</f>
        <v>209</v>
      </c>
      <c r="M42" s="34">
        <f t="shared" si="14"/>
        <v>45.14038876889849</v>
      </c>
      <c r="N42" s="33">
        <f>+N40+N41</f>
        <v>240</v>
      </c>
      <c r="O42" s="88">
        <f t="shared" si="15"/>
        <v>54.054054054054056</v>
      </c>
      <c r="P42" s="74">
        <f>+P40+P41</f>
        <v>70</v>
      </c>
      <c r="Q42" s="88">
        <f t="shared" si="16"/>
        <v>15.118790496760258</v>
      </c>
      <c r="R42" s="74">
        <f>+R40+R41</f>
        <v>67</v>
      </c>
      <c r="S42" s="88">
        <f t="shared" si="17"/>
        <v>14.47084233261339</v>
      </c>
      <c r="T42" s="63">
        <f>+T40+T41</f>
        <v>28</v>
      </c>
      <c r="U42" s="35">
        <f t="shared" si="18"/>
        <v>6.047516198704104</v>
      </c>
    </row>
    <row r="43" spans="1:21" s="1" customFormat="1" ht="12">
      <c r="A43" s="18">
        <v>31</v>
      </c>
      <c r="B43" s="46" t="s">
        <v>48</v>
      </c>
      <c r="C43" s="72">
        <v>420</v>
      </c>
      <c r="D43" s="28">
        <v>335</v>
      </c>
      <c r="E43" s="28">
        <v>330</v>
      </c>
      <c r="F43" s="28">
        <v>309</v>
      </c>
      <c r="G43" s="73">
        <v>274</v>
      </c>
      <c r="H43" s="72">
        <v>68</v>
      </c>
      <c r="I43" s="29">
        <f aca="true" t="shared" si="24" ref="I43:I56">+H43*100/E43</f>
        <v>20.606060606060606</v>
      </c>
      <c r="J43" s="28">
        <v>100</v>
      </c>
      <c r="K43" s="87">
        <f t="shared" si="21"/>
        <v>36.496350364963504</v>
      </c>
      <c r="L43" s="72">
        <v>151</v>
      </c>
      <c r="M43" s="29">
        <f t="shared" si="14"/>
        <v>45.75757575757576</v>
      </c>
      <c r="N43" s="28">
        <v>174</v>
      </c>
      <c r="O43" s="87">
        <f t="shared" si="15"/>
        <v>63.503649635036496</v>
      </c>
      <c r="P43" s="72">
        <v>87</v>
      </c>
      <c r="Q43" s="90">
        <f t="shared" si="16"/>
        <v>26.363636363636363</v>
      </c>
      <c r="R43" s="72">
        <v>14</v>
      </c>
      <c r="S43" s="90">
        <f t="shared" si="17"/>
        <v>4.242424242424242</v>
      </c>
      <c r="T43" s="62">
        <v>10</v>
      </c>
      <c r="U43" s="31">
        <f t="shared" si="18"/>
        <v>3.0303030303030303</v>
      </c>
    </row>
    <row r="44" spans="1:21" s="1" customFormat="1" ht="12">
      <c r="A44" s="18">
        <v>32</v>
      </c>
      <c r="B44" s="46" t="s">
        <v>49</v>
      </c>
      <c r="C44" s="72">
        <v>437</v>
      </c>
      <c r="D44" s="28">
        <v>292</v>
      </c>
      <c r="E44" s="28">
        <v>273</v>
      </c>
      <c r="F44" s="28">
        <v>275</v>
      </c>
      <c r="G44" s="73">
        <v>265</v>
      </c>
      <c r="H44" s="72">
        <v>85</v>
      </c>
      <c r="I44" s="29">
        <f t="shared" si="24"/>
        <v>31.135531135531135</v>
      </c>
      <c r="J44" s="28">
        <v>118</v>
      </c>
      <c r="K44" s="87">
        <f t="shared" si="21"/>
        <v>44.528301886792455</v>
      </c>
      <c r="L44" s="72">
        <v>110</v>
      </c>
      <c r="M44" s="29">
        <f t="shared" si="14"/>
        <v>40.29304029304029</v>
      </c>
      <c r="N44" s="28">
        <v>147</v>
      </c>
      <c r="O44" s="87">
        <f t="shared" si="15"/>
        <v>55.471698113207545</v>
      </c>
      <c r="P44" s="72">
        <v>52</v>
      </c>
      <c r="Q44" s="90">
        <f t="shared" si="16"/>
        <v>19.047619047619047</v>
      </c>
      <c r="R44" s="72">
        <v>9</v>
      </c>
      <c r="S44" s="90">
        <f t="shared" si="17"/>
        <v>3.2967032967032965</v>
      </c>
      <c r="T44" s="62">
        <v>17</v>
      </c>
      <c r="U44" s="31">
        <f t="shared" si="18"/>
        <v>6.227106227106227</v>
      </c>
    </row>
    <row r="45" spans="1:21" s="12" customFormat="1" ht="12">
      <c r="A45" s="36"/>
      <c r="B45" s="48" t="s">
        <v>621</v>
      </c>
      <c r="C45" s="76">
        <f aca="true" t="shared" si="25" ref="C45:H45">+C34+C39+C42+C43+C44</f>
        <v>7090</v>
      </c>
      <c r="D45" s="37">
        <f t="shared" si="25"/>
        <v>5778</v>
      </c>
      <c r="E45" s="37">
        <f t="shared" si="25"/>
        <v>5490</v>
      </c>
      <c r="F45" s="37">
        <f t="shared" si="25"/>
        <v>5576</v>
      </c>
      <c r="G45" s="77">
        <f t="shared" si="25"/>
        <v>5203</v>
      </c>
      <c r="H45" s="76">
        <f t="shared" si="25"/>
        <v>1523</v>
      </c>
      <c r="I45" s="38">
        <f>+H45*100/E45</f>
        <v>27.741347905282332</v>
      </c>
      <c r="J45" s="37">
        <f>+J34+J39+J42+J43+J44</f>
        <v>2109</v>
      </c>
      <c r="K45" s="89">
        <f t="shared" si="21"/>
        <v>40.53430713050163</v>
      </c>
      <c r="L45" s="76">
        <f>+L34+L39+L42+L43+L44</f>
        <v>2593</v>
      </c>
      <c r="M45" s="38">
        <f t="shared" si="14"/>
        <v>47.23132969034609</v>
      </c>
      <c r="N45" s="37">
        <f>+N34+N39+N42+N43+N44</f>
        <v>3094</v>
      </c>
      <c r="O45" s="89">
        <f t="shared" si="15"/>
        <v>59.46569286949837</v>
      </c>
      <c r="P45" s="76">
        <f>+P34+P39+P42+P43+P44</f>
        <v>822</v>
      </c>
      <c r="Q45" s="89">
        <f t="shared" si="16"/>
        <v>14.972677595628415</v>
      </c>
      <c r="R45" s="76">
        <f>+R34+R39+R42+R43+R44</f>
        <v>255</v>
      </c>
      <c r="S45" s="89">
        <f t="shared" si="17"/>
        <v>4.644808743169399</v>
      </c>
      <c r="T45" s="64">
        <f>+T34+T39+T42+T43+T44</f>
        <v>297</v>
      </c>
      <c r="U45" s="39">
        <f t="shared" si="18"/>
        <v>5.409836065573771</v>
      </c>
    </row>
    <row r="46" spans="1:21" s="1" customFormat="1" ht="12">
      <c r="A46" s="40"/>
      <c r="B46" s="49"/>
      <c r="C46" s="78"/>
      <c r="D46" s="41"/>
      <c r="E46" s="41"/>
      <c r="F46" s="41"/>
      <c r="G46" s="79"/>
      <c r="H46" s="78"/>
      <c r="I46" s="29"/>
      <c r="J46" s="41"/>
      <c r="K46" s="90"/>
      <c r="L46" s="78"/>
      <c r="M46" s="29"/>
      <c r="N46" s="41"/>
      <c r="O46" s="90"/>
      <c r="P46" s="78"/>
      <c r="Q46" s="90"/>
      <c r="R46" s="78"/>
      <c r="S46" s="90"/>
      <c r="T46" s="65"/>
      <c r="U46" s="31"/>
    </row>
    <row r="47" spans="1:21" s="1" customFormat="1" ht="12">
      <c r="A47" s="18">
        <v>33</v>
      </c>
      <c r="B47" s="46" t="s">
        <v>50</v>
      </c>
      <c r="C47" s="72">
        <v>422</v>
      </c>
      <c r="D47" s="28">
        <v>383</v>
      </c>
      <c r="E47" s="28">
        <v>359</v>
      </c>
      <c r="F47" s="28">
        <v>369</v>
      </c>
      <c r="G47" s="73">
        <v>340</v>
      </c>
      <c r="H47" s="72">
        <v>144</v>
      </c>
      <c r="I47" s="29">
        <f t="shared" si="24"/>
        <v>40.11142061281337</v>
      </c>
      <c r="J47" s="28">
        <v>179</v>
      </c>
      <c r="K47" s="87">
        <f aca="true" t="shared" si="26" ref="K47:K53">+J47*100/G47</f>
        <v>52.64705882352941</v>
      </c>
      <c r="L47" s="72">
        <v>98</v>
      </c>
      <c r="M47" s="29">
        <f aca="true" t="shared" si="27" ref="M47:M58">+L47*100/E47</f>
        <v>27.298050139275766</v>
      </c>
      <c r="N47" s="28">
        <v>161</v>
      </c>
      <c r="O47" s="87">
        <f aca="true" t="shared" si="28" ref="O47:O58">+N47*100/G47</f>
        <v>47.35294117647059</v>
      </c>
      <c r="P47" s="72">
        <v>79</v>
      </c>
      <c r="Q47" s="90">
        <f aca="true" t="shared" si="29" ref="Q47:Q58">+P47*100/E47</f>
        <v>22.00557103064067</v>
      </c>
      <c r="R47" s="72">
        <v>17</v>
      </c>
      <c r="S47" s="90">
        <f aca="true" t="shared" si="30" ref="S47:S58">+R47*100/E47</f>
        <v>4.735376044568246</v>
      </c>
      <c r="T47" s="62">
        <v>21</v>
      </c>
      <c r="U47" s="31">
        <f aca="true" t="shared" si="31" ref="U47:U58">+T47*100/E47</f>
        <v>5.8495821727019495</v>
      </c>
    </row>
    <row r="48" spans="1:21" s="1" customFormat="1" ht="12">
      <c r="A48" s="18">
        <v>34</v>
      </c>
      <c r="B48" s="46" t="s">
        <v>51</v>
      </c>
      <c r="C48" s="72">
        <v>420</v>
      </c>
      <c r="D48" s="28">
        <v>388</v>
      </c>
      <c r="E48" s="28">
        <v>378</v>
      </c>
      <c r="F48" s="28">
        <v>364</v>
      </c>
      <c r="G48" s="73">
        <v>331</v>
      </c>
      <c r="H48" s="72">
        <v>107</v>
      </c>
      <c r="I48" s="29">
        <f t="shared" si="24"/>
        <v>28.306878306878307</v>
      </c>
      <c r="J48" s="28">
        <v>158</v>
      </c>
      <c r="K48" s="87">
        <f t="shared" si="26"/>
        <v>47.73413897280967</v>
      </c>
      <c r="L48" s="72">
        <v>122</v>
      </c>
      <c r="M48" s="29">
        <f t="shared" si="27"/>
        <v>32.27513227513227</v>
      </c>
      <c r="N48" s="28">
        <v>173</v>
      </c>
      <c r="O48" s="87">
        <f t="shared" si="28"/>
        <v>52.26586102719033</v>
      </c>
      <c r="P48" s="72">
        <v>108</v>
      </c>
      <c r="Q48" s="90">
        <f t="shared" si="29"/>
        <v>28.571428571428573</v>
      </c>
      <c r="R48" s="72">
        <v>19</v>
      </c>
      <c r="S48" s="90">
        <f t="shared" si="30"/>
        <v>5.026455026455026</v>
      </c>
      <c r="T48" s="62">
        <v>22</v>
      </c>
      <c r="U48" s="31">
        <f t="shared" si="31"/>
        <v>5.8201058201058204</v>
      </c>
    </row>
    <row r="49" spans="1:21" s="1" customFormat="1" ht="12">
      <c r="A49" s="18">
        <v>35</v>
      </c>
      <c r="B49" s="46" t="s">
        <v>52</v>
      </c>
      <c r="C49" s="72">
        <v>420</v>
      </c>
      <c r="D49" s="28">
        <v>364</v>
      </c>
      <c r="E49" s="28">
        <v>346</v>
      </c>
      <c r="F49" s="28">
        <v>355</v>
      </c>
      <c r="G49" s="73">
        <v>319</v>
      </c>
      <c r="H49" s="72">
        <v>127</v>
      </c>
      <c r="I49" s="29">
        <f t="shared" si="24"/>
        <v>36.70520231213873</v>
      </c>
      <c r="J49" s="28">
        <v>149</v>
      </c>
      <c r="K49" s="87">
        <f t="shared" si="26"/>
        <v>46.708463949843264</v>
      </c>
      <c r="L49" s="72">
        <v>101</v>
      </c>
      <c r="M49" s="29">
        <f t="shared" si="27"/>
        <v>29.190751445086704</v>
      </c>
      <c r="N49" s="28">
        <v>170</v>
      </c>
      <c r="O49" s="87">
        <f t="shared" si="28"/>
        <v>53.291536050156736</v>
      </c>
      <c r="P49" s="72">
        <v>88</v>
      </c>
      <c r="Q49" s="90">
        <f t="shared" si="29"/>
        <v>25.433526011560694</v>
      </c>
      <c r="R49" s="72">
        <v>14</v>
      </c>
      <c r="S49" s="90">
        <f t="shared" si="30"/>
        <v>4.046242774566474</v>
      </c>
      <c r="T49" s="62">
        <v>16</v>
      </c>
      <c r="U49" s="31">
        <f t="shared" si="31"/>
        <v>4.624277456647399</v>
      </c>
    </row>
    <row r="50" spans="1:21" s="1" customFormat="1" ht="12">
      <c r="A50" s="18">
        <v>36</v>
      </c>
      <c r="B50" s="46" t="s">
        <v>53</v>
      </c>
      <c r="C50" s="72">
        <v>419</v>
      </c>
      <c r="D50" s="28">
        <v>366</v>
      </c>
      <c r="E50" s="28">
        <v>365</v>
      </c>
      <c r="F50" s="28">
        <v>347</v>
      </c>
      <c r="G50" s="73">
        <v>326</v>
      </c>
      <c r="H50" s="72">
        <v>123</v>
      </c>
      <c r="I50" s="29">
        <f t="shared" si="24"/>
        <v>33.6986301369863</v>
      </c>
      <c r="J50" s="28">
        <v>153</v>
      </c>
      <c r="K50" s="87">
        <f t="shared" si="26"/>
        <v>46.93251533742331</v>
      </c>
      <c r="L50" s="72">
        <v>105</v>
      </c>
      <c r="M50" s="29">
        <f t="shared" si="27"/>
        <v>28.767123287671232</v>
      </c>
      <c r="N50" s="28">
        <v>173</v>
      </c>
      <c r="O50" s="87">
        <f t="shared" si="28"/>
        <v>53.06748466257669</v>
      </c>
      <c r="P50" s="72">
        <v>99</v>
      </c>
      <c r="Q50" s="90">
        <f t="shared" si="29"/>
        <v>27.123287671232877</v>
      </c>
      <c r="R50" s="72">
        <v>17</v>
      </c>
      <c r="S50" s="90">
        <f t="shared" si="30"/>
        <v>4.657534246575342</v>
      </c>
      <c r="T50" s="62">
        <v>21</v>
      </c>
      <c r="U50" s="31">
        <f t="shared" si="31"/>
        <v>5.7534246575342465</v>
      </c>
    </row>
    <row r="51" spans="1:21" s="1" customFormat="1" ht="12">
      <c r="A51" s="18">
        <v>37</v>
      </c>
      <c r="B51" s="46" t="s">
        <v>54</v>
      </c>
      <c r="C51" s="72">
        <v>418</v>
      </c>
      <c r="D51" s="28">
        <v>371</v>
      </c>
      <c r="E51" s="28">
        <v>360</v>
      </c>
      <c r="F51" s="28">
        <v>361</v>
      </c>
      <c r="G51" s="73">
        <v>339</v>
      </c>
      <c r="H51" s="72">
        <v>86</v>
      </c>
      <c r="I51" s="29">
        <f t="shared" si="24"/>
        <v>23.88888888888889</v>
      </c>
      <c r="J51" s="28">
        <v>129</v>
      </c>
      <c r="K51" s="87">
        <f t="shared" si="26"/>
        <v>38.05309734513274</v>
      </c>
      <c r="L51" s="72">
        <v>157</v>
      </c>
      <c r="M51" s="29">
        <f t="shared" si="27"/>
        <v>43.611111111111114</v>
      </c>
      <c r="N51" s="28">
        <v>210</v>
      </c>
      <c r="O51" s="87">
        <f t="shared" si="28"/>
        <v>61.94690265486726</v>
      </c>
      <c r="P51" s="72">
        <v>82</v>
      </c>
      <c r="Q51" s="90">
        <f t="shared" si="29"/>
        <v>22.77777777777778</v>
      </c>
      <c r="R51" s="72">
        <v>21</v>
      </c>
      <c r="S51" s="90">
        <f t="shared" si="30"/>
        <v>5.833333333333333</v>
      </c>
      <c r="T51" s="62">
        <v>14</v>
      </c>
      <c r="U51" s="31">
        <f t="shared" si="31"/>
        <v>3.888888888888889</v>
      </c>
    </row>
    <row r="52" spans="1:21" s="1" customFormat="1" ht="12">
      <c r="A52" s="18">
        <v>38</v>
      </c>
      <c r="B52" s="46" t="s">
        <v>55</v>
      </c>
      <c r="C52" s="72">
        <v>419</v>
      </c>
      <c r="D52" s="28">
        <v>370</v>
      </c>
      <c r="E52" s="28">
        <v>358</v>
      </c>
      <c r="F52" s="28">
        <v>359</v>
      </c>
      <c r="G52" s="73">
        <v>333</v>
      </c>
      <c r="H52" s="72">
        <v>126</v>
      </c>
      <c r="I52" s="29">
        <f t="shared" si="24"/>
        <v>35.19553072625698</v>
      </c>
      <c r="J52" s="28">
        <v>171</v>
      </c>
      <c r="K52" s="87">
        <f t="shared" si="26"/>
        <v>51.351351351351354</v>
      </c>
      <c r="L52" s="72">
        <v>126</v>
      </c>
      <c r="M52" s="29">
        <f t="shared" si="27"/>
        <v>35.19553072625698</v>
      </c>
      <c r="N52" s="28">
        <v>162</v>
      </c>
      <c r="O52" s="87">
        <f t="shared" si="28"/>
        <v>48.648648648648646</v>
      </c>
      <c r="P52" s="72">
        <v>62</v>
      </c>
      <c r="Q52" s="90">
        <f t="shared" si="29"/>
        <v>17.318435754189945</v>
      </c>
      <c r="R52" s="72">
        <v>16</v>
      </c>
      <c r="S52" s="90">
        <f t="shared" si="30"/>
        <v>4.4692737430167595</v>
      </c>
      <c r="T52" s="62">
        <v>28</v>
      </c>
      <c r="U52" s="31">
        <f t="shared" si="31"/>
        <v>7.82122905027933</v>
      </c>
    </row>
    <row r="53" spans="1:21" s="1" customFormat="1" ht="12">
      <c r="A53" s="18">
        <v>39</v>
      </c>
      <c r="B53" s="46" t="s">
        <v>56</v>
      </c>
      <c r="C53" s="80">
        <v>422</v>
      </c>
      <c r="D53" s="28">
        <v>385</v>
      </c>
      <c r="E53" s="28">
        <v>372</v>
      </c>
      <c r="F53" s="42">
        <v>381</v>
      </c>
      <c r="G53" s="73">
        <v>362</v>
      </c>
      <c r="H53" s="72">
        <v>134</v>
      </c>
      <c r="I53" s="29">
        <f t="shared" si="24"/>
        <v>36.02150537634409</v>
      </c>
      <c r="J53" s="28">
        <v>164</v>
      </c>
      <c r="K53" s="87">
        <f t="shared" si="26"/>
        <v>45.30386740331492</v>
      </c>
      <c r="L53" s="72">
        <v>136</v>
      </c>
      <c r="M53" s="29">
        <f t="shared" si="27"/>
        <v>36.55913978494624</v>
      </c>
      <c r="N53" s="28">
        <v>198</v>
      </c>
      <c r="O53" s="87">
        <f t="shared" si="28"/>
        <v>54.69613259668508</v>
      </c>
      <c r="P53" s="72">
        <v>76</v>
      </c>
      <c r="Q53" s="90">
        <f t="shared" si="29"/>
        <v>20.43010752688172</v>
      </c>
      <c r="R53" s="72">
        <v>16</v>
      </c>
      <c r="S53" s="90">
        <f t="shared" si="30"/>
        <v>4.301075268817204</v>
      </c>
      <c r="T53" s="62">
        <v>10</v>
      </c>
      <c r="U53" s="31">
        <f t="shared" si="31"/>
        <v>2.6881720430107525</v>
      </c>
    </row>
    <row r="54" spans="1:21" s="14" customFormat="1" ht="12">
      <c r="A54" s="32"/>
      <c r="B54" s="47" t="s">
        <v>57</v>
      </c>
      <c r="C54" s="74">
        <f>SUM(C47:C53)</f>
        <v>2940</v>
      </c>
      <c r="D54" s="33">
        <f>SUM(D47:D53)</f>
        <v>2627</v>
      </c>
      <c r="E54" s="33">
        <f aca="true" t="shared" si="32" ref="E54:J54">SUM(E47:E53)</f>
        <v>2538</v>
      </c>
      <c r="F54" s="33">
        <f t="shared" si="32"/>
        <v>2536</v>
      </c>
      <c r="G54" s="75">
        <f t="shared" si="32"/>
        <v>2350</v>
      </c>
      <c r="H54" s="74">
        <f t="shared" si="32"/>
        <v>847</v>
      </c>
      <c r="I54" s="34">
        <f>+H54*100/E54</f>
        <v>33.37273443656422</v>
      </c>
      <c r="J54" s="33">
        <f t="shared" si="32"/>
        <v>1103</v>
      </c>
      <c r="K54" s="88">
        <f>+J54*100/G54</f>
        <v>46.93617021276596</v>
      </c>
      <c r="L54" s="74">
        <f>SUM(L47:L53)</f>
        <v>845</v>
      </c>
      <c r="M54" s="34">
        <f t="shared" si="27"/>
        <v>33.29393223010244</v>
      </c>
      <c r="N54" s="33">
        <f>SUM(N47:N53)</f>
        <v>1247</v>
      </c>
      <c r="O54" s="88">
        <f t="shared" si="28"/>
        <v>53.06382978723404</v>
      </c>
      <c r="P54" s="74">
        <f>SUM(P47:P53)</f>
        <v>594</v>
      </c>
      <c r="Q54" s="88">
        <f t="shared" si="29"/>
        <v>23.404255319148938</v>
      </c>
      <c r="R54" s="74">
        <f>SUM(R47:R53)</f>
        <v>120</v>
      </c>
      <c r="S54" s="88">
        <f t="shared" si="30"/>
        <v>4.7281323877068555</v>
      </c>
      <c r="T54" s="63">
        <f>SUM(T47:T53)</f>
        <v>132</v>
      </c>
      <c r="U54" s="35">
        <f t="shared" si="31"/>
        <v>5.200945626477542</v>
      </c>
    </row>
    <row r="55" spans="1:21" s="1" customFormat="1" ht="12">
      <c r="A55" s="18">
        <v>40</v>
      </c>
      <c r="B55" s="46" t="s">
        <v>626</v>
      </c>
      <c r="C55" s="72">
        <v>509</v>
      </c>
      <c r="D55" s="28">
        <v>462</v>
      </c>
      <c r="E55" s="28">
        <v>447</v>
      </c>
      <c r="F55" s="28">
        <v>445</v>
      </c>
      <c r="G55" s="73">
        <v>416</v>
      </c>
      <c r="H55" s="72">
        <v>158</v>
      </c>
      <c r="I55" s="29">
        <f t="shared" si="24"/>
        <v>35.34675615212528</v>
      </c>
      <c r="J55" s="28">
        <v>218</v>
      </c>
      <c r="K55" s="87">
        <f>+J55*100/G55</f>
        <v>52.40384615384615</v>
      </c>
      <c r="L55" s="72">
        <v>194</v>
      </c>
      <c r="M55" s="29">
        <f t="shared" si="27"/>
        <v>43.40044742729307</v>
      </c>
      <c r="N55" s="28">
        <v>198</v>
      </c>
      <c r="O55" s="87">
        <f t="shared" si="28"/>
        <v>47.59615384615385</v>
      </c>
      <c r="P55" s="72">
        <v>65</v>
      </c>
      <c r="Q55" s="90">
        <f t="shared" si="29"/>
        <v>14.5413870246085</v>
      </c>
      <c r="R55" s="72">
        <v>12</v>
      </c>
      <c r="S55" s="90">
        <f t="shared" si="30"/>
        <v>2.684563758389262</v>
      </c>
      <c r="T55" s="62">
        <v>18</v>
      </c>
      <c r="U55" s="31">
        <f t="shared" si="31"/>
        <v>4.026845637583893</v>
      </c>
    </row>
    <row r="56" spans="1:21" s="1" customFormat="1" ht="12">
      <c r="A56" s="18">
        <v>41</v>
      </c>
      <c r="B56" s="46" t="s">
        <v>627</v>
      </c>
      <c r="C56" s="72">
        <v>512</v>
      </c>
      <c r="D56" s="28">
        <v>450</v>
      </c>
      <c r="E56" s="28">
        <v>418</v>
      </c>
      <c r="F56" s="28">
        <v>437</v>
      </c>
      <c r="G56" s="73">
        <v>405</v>
      </c>
      <c r="H56" s="72">
        <v>157</v>
      </c>
      <c r="I56" s="29">
        <f t="shared" si="24"/>
        <v>37.55980861244019</v>
      </c>
      <c r="J56" s="28">
        <v>237</v>
      </c>
      <c r="K56" s="87">
        <f>+J56*100/G56</f>
        <v>58.51851851851852</v>
      </c>
      <c r="L56" s="72">
        <v>181</v>
      </c>
      <c r="M56" s="29">
        <f t="shared" si="27"/>
        <v>43.301435406698566</v>
      </c>
      <c r="N56" s="28">
        <v>168</v>
      </c>
      <c r="O56" s="87">
        <f t="shared" si="28"/>
        <v>41.48148148148148</v>
      </c>
      <c r="P56" s="72">
        <v>47</v>
      </c>
      <c r="Q56" s="90">
        <f t="shared" si="29"/>
        <v>11.24401913875598</v>
      </c>
      <c r="R56" s="72">
        <v>18</v>
      </c>
      <c r="S56" s="90">
        <f t="shared" si="30"/>
        <v>4.30622009569378</v>
      </c>
      <c r="T56" s="62">
        <v>15</v>
      </c>
      <c r="U56" s="31">
        <f t="shared" si="31"/>
        <v>3.588516746411483</v>
      </c>
    </row>
    <row r="57" spans="1:21" s="14" customFormat="1" ht="12">
      <c r="A57" s="32"/>
      <c r="B57" s="47" t="s">
        <v>58</v>
      </c>
      <c r="C57" s="74">
        <f aca="true" t="shared" si="33" ref="C57:H57">+C55+C56</f>
        <v>1021</v>
      </c>
      <c r="D57" s="33">
        <f t="shared" si="33"/>
        <v>912</v>
      </c>
      <c r="E57" s="33">
        <f t="shared" si="33"/>
        <v>865</v>
      </c>
      <c r="F57" s="33">
        <f t="shared" si="33"/>
        <v>882</v>
      </c>
      <c r="G57" s="75">
        <f t="shared" si="33"/>
        <v>821</v>
      </c>
      <c r="H57" s="74">
        <f t="shared" si="33"/>
        <v>315</v>
      </c>
      <c r="I57" s="34">
        <f aca="true" t="shared" si="34" ref="I57:I90">+H57*100/E57</f>
        <v>36.41618497109827</v>
      </c>
      <c r="J57" s="33">
        <f>+J55+J56</f>
        <v>455</v>
      </c>
      <c r="K57" s="88">
        <f>+J57*100/G57</f>
        <v>55.420219244823386</v>
      </c>
      <c r="L57" s="74">
        <f>+L55+L56</f>
        <v>375</v>
      </c>
      <c r="M57" s="34">
        <f t="shared" si="27"/>
        <v>43.35260115606936</v>
      </c>
      <c r="N57" s="33">
        <f>+N55+N56</f>
        <v>366</v>
      </c>
      <c r="O57" s="88">
        <f t="shared" si="28"/>
        <v>44.579780755176614</v>
      </c>
      <c r="P57" s="74">
        <f>+P55+P56</f>
        <v>112</v>
      </c>
      <c r="Q57" s="88">
        <f t="shared" si="29"/>
        <v>12.947976878612717</v>
      </c>
      <c r="R57" s="74">
        <f>+R55+R56</f>
        <v>30</v>
      </c>
      <c r="S57" s="88">
        <f t="shared" si="30"/>
        <v>3.468208092485549</v>
      </c>
      <c r="T57" s="63">
        <f>+T55+T56</f>
        <v>33</v>
      </c>
      <c r="U57" s="35">
        <f t="shared" si="31"/>
        <v>3.815028901734104</v>
      </c>
    </row>
    <row r="58" spans="1:21" s="12" customFormat="1" ht="12">
      <c r="A58" s="36"/>
      <c r="B58" s="48" t="s">
        <v>59</v>
      </c>
      <c r="C58" s="76">
        <f aca="true" t="shared" si="35" ref="C58:H58">+C54+C57</f>
        <v>3961</v>
      </c>
      <c r="D58" s="37">
        <f t="shared" si="35"/>
        <v>3539</v>
      </c>
      <c r="E58" s="37">
        <f t="shared" si="35"/>
        <v>3403</v>
      </c>
      <c r="F58" s="37">
        <f t="shared" si="35"/>
        <v>3418</v>
      </c>
      <c r="G58" s="77">
        <f t="shared" si="35"/>
        <v>3171</v>
      </c>
      <c r="H58" s="76">
        <f t="shared" si="35"/>
        <v>1162</v>
      </c>
      <c r="I58" s="38">
        <f t="shared" si="34"/>
        <v>34.146341463414636</v>
      </c>
      <c r="J58" s="37">
        <f>+J54+J57</f>
        <v>1558</v>
      </c>
      <c r="K58" s="89">
        <f>+J58*100/G58</f>
        <v>49.13276568905708</v>
      </c>
      <c r="L58" s="76">
        <f>+L54+L57</f>
        <v>1220</v>
      </c>
      <c r="M58" s="38">
        <f t="shared" si="27"/>
        <v>35.850719952982665</v>
      </c>
      <c r="N58" s="37">
        <f>+N54+N57</f>
        <v>1613</v>
      </c>
      <c r="O58" s="89">
        <f t="shared" si="28"/>
        <v>50.86723431094292</v>
      </c>
      <c r="P58" s="76">
        <f>+P54+P57</f>
        <v>706</v>
      </c>
      <c r="Q58" s="89">
        <f t="shared" si="29"/>
        <v>20.74640023508669</v>
      </c>
      <c r="R58" s="76">
        <f>+R54+R57</f>
        <v>150</v>
      </c>
      <c r="S58" s="89">
        <f t="shared" si="30"/>
        <v>4.407875404055245</v>
      </c>
      <c r="T58" s="64">
        <f>+T54+T57</f>
        <v>165</v>
      </c>
      <c r="U58" s="39">
        <f t="shared" si="31"/>
        <v>4.84866294446077</v>
      </c>
    </row>
    <row r="59" spans="1:21" s="1" customFormat="1" ht="12">
      <c r="A59" s="40"/>
      <c r="B59" s="49"/>
      <c r="C59" s="78"/>
      <c r="D59" s="41"/>
      <c r="E59" s="41"/>
      <c r="F59" s="41"/>
      <c r="G59" s="79"/>
      <c r="H59" s="78"/>
      <c r="I59" s="29"/>
      <c r="J59" s="41"/>
      <c r="K59" s="90"/>
      <c r="L59" s="78"/>
      <c r="M59" s="29"/>
      <c r="N59" s="41"/>
      <c r="O59" s="90"/>
      <c r="P59" s="78"/>
      <c r="Q59" s="90"/>
      <c r="R59" s="78"/>
      <c r="S59" s="90"/>
      <c r="T59" s="65"/>
      <c r="U59" s="31"/>
    </row>
    <row r="60" spans="1:21" s="1" customFormat="1" ht="12">
      <c r="A60" s="18">
        <v>42</v>
      </c>
      <c r="B60" s="46" t="s">
        <v>60</v>
      </c>
      <c r="C60" s="72">
        <v>258</v>
      </c>
      <c r="D60" s="28">
        <v>215</v>
      </c>
      <c r="E60" s="28">
        <v>184</v>
      </c>
      <c r="F60" s="28">
        <v>204</v>
      </c>
      <c r="G60" s="73">
        <v>183</v>
      </c>
      <c r="H60" s="72">
        <v>83</v>
      </c>
      <c r="I60" s="29">
        <f t="shared" si="34"/>
        <v>45.108695652173914</v>
      </c>
      <c r="J60" s="28">
        <v>80</v>
      </c>
      <c r="K60" s="87">
        <f aca="true" t="shared" si="36" ref="K60:K77">+J60*100/G60</f>
        <v>43.71584699453552</v>
      </c>
      <c r="L60" s="72">
        <v>80</v>
      </c>
      <c r="M60" s="29">
        <f aca="true" t="shared" si="37" ref="M60:M77">+L60*100/E60</f>
        <v>43.47826086956522</v>
      </c>
      <c r="N60" s="28">
        <v>103</v>
      </c>
      <c r="O60" s="87">
        <f aca="true" t="shared" si="38" ref="O60:O77">+N60*100/G60</f>
        <v>56.28415300546448</v>
      </c>
      <c r="P60" s="72">
        <v>13</v>
      </c>
      <c r="Q60" s="90">
        <f aca="true" t="shared" si="39" ref="Q60:Q77">+P60*100/E60</f>
        <v>7.065217391304348</v>
      </c>
      <c r="R60" s="72">
        <v>6</v>
      </c>
      <c r="S60" s="90">
        <f aca="true" t="shared" si="40" ref="S60:S77">+R60*100/E60</f>
        <v>3.260869565217391</v>
      </c>
      <c r="T60" s="62">
        <v>2</v>
      </c>
      <c r="U60" s="31">
        <f aca="true" t="shared" si="41" ref="U60:U77">+T60*100/E60</f>
        <v>1.0869565217391304</v>
      </c>
    </row>
    <row r="61" spans="1:21" s="1" customFormat="1" ht="12">
      <c r="A61" s="18">
        <v>43</v>
      </c>
      <c r="B61" s="46" t="s">
        <v>61</v>
      </c>
      <c r="C61" s="72">
        <v>373</v>
      </c>
      <c r="D61" s="28">
        <v>285</v>
      </c>
      <c r="E61" s="28">
        <v>263</v>
      </c>
      <c r="F61" s="28">
        <v>282</v>
      </c>
      <c r="G61" s="73">
        <v>256</v>
      </c>
      <c r="H61" s="72">
        <v>102</v>
      </c>
      <c r="I61" s="29">
        <f t="shared" si="34"/>
        <v>38.78326996197718</v>
      </c>
      <c r="J61" s="28">
        <v>122</v>
      </c>
      <c r="K61" s="87">
        <f t="shared" si="36"/>
        <v>47.65625</v>
      </c>
      <c r="L61" s="72">
        <v>92</v>
      </c>
      <c r="M61" s="29">
        <f t="shared" si="37"/>
        <v>34.98098859315589</v>
      </c>
      <c r="N61" s="28">
        <v>134</v>
      </c>
      <c r="O61" s="87">
        <f t="shared" si="38"/>
        <v>52.34375</v>
      </c>
      <c r="P61" s="72">
        <v>37</v>
      </c>
      <c r="Q61" s="90">
        <f t="shared" si="39"/>
        <v>14.068441064638783</v>
      </c>
      <c r="R61" s="72">
        <v>25</v>
      </c>
      <c r="S61" s="90">
        <f t="shared" si="40"/>
        <v>9.505703422053232</v>
      </c>
      <c r="T61" s="62">
        <v>7</v>
      </c>
      <c r="U61" s="31">
        <f t="shared" si="41"/>
        <v>2.661596958174905</v>
      </c>
    </row>
    <row r="62" spans="1:21" s="1" customFormat="1" ht="12">
      <c r="A62" s="18">
        <v>44</v>
      </c>
      <c r="B62" s="46" t="s">
        <v>62</v>
      </c>
      <c r="C62" s="72">
        <v>475</v>
      </c>
      <c r="D62" s="28">
        <v>399</v>
      </c>
      <c r="E62" s="28">
        <v>383</v>
      </c>
      <c r="F62" s="28">
        <v>401</v>
      </c>
      <c r="G62" s="73">
        <v>360</v>
      </c>
      <c r="H62" s="72">
        <v>88</v>
      </c>
      <c r="I62" s="29">
        <f t="shared" si="34"/>
        <v>22.97650130548303</v>
      </c>
      <c r="J62" s="28">
        <v>168</v>
      </c>
      <c r="K62" s="87">
        <f t="shared" si="36"/>
        <v>46.666666666666664</v>
      </c>
      <c r="L62" s="72">
        <v>152</v>
      </c>
      <c r="M62" s="29">
        <f t="shared" si="37"/>
        <v>39.68668407310705</v>
      </c>
      <c r="N62" s="28">
        <v>192</v>
      </c>
      <c r="O62" s="87">
        <f t="shared" si="38"/>
        <v>53.333333333333336</v>
      </c>
      <c r="P62" s="72">
        <v>97</v>
      </c>
      <c r="Q62" s="90">
        <f t="shared" si="39"/>
        <v>25.326370757180158</v>
      </c>
      <c r="R62" s="72">
        <v>7</v>
      </c>
      <c r="S62" s="90">
        <f t="shared" si="40"/>
        <v>1.8276762402088773</v>
      </c>
      <c r="T62" s="62">
        <v>39</v>
      </c>
      <c r="U62" s="31">
        <f t="shared" si="41"/>
        <v>10.182767624020888</v>
      </c>
    </row>
    <row r="63" spans="1:21" s="1" customFormat="1" ht="12">
      <c r="A63" s="18">
        <v>45</v>
      </c>
      <c r="B63" s="46" t="s">
        <v>63</v>
      </c>
      <c r="C63" s="72">
        <v>478</v>
      </c>
      <c r="D63" s="28">
        <v>396</v>
      </c>
      <c r="E63" s="28">
        <v>393</v>
      </c>
      <c r="F63" s="28">
        <v>397</v>
      </c>
      <c r="G63" s="73">
        <v>372</v>
      </c>
      <c r="H63" s="72">
        <v>133</v>
      </c>
      <c r="I63" s="29">
        <f t="shared" si="34"/>
        <v>33.842239185750635</v>
      </c>
      <c r="J63" s="28">
        <v>174</v>
      </c>
      <c r="K63" s="87">
        <f t="shared" si="36"/>
        <v>46.774193548387096</v>
      </c>
      <c r="L63" s="72">
        <v>165</v>
      </c>
      <c r="M63" s="29">
        <f t="shared" si="37"/>
        <v>41.98473282442748</v>
      </c>
      <c r="N63" s="28">
        <v>198</v>
      </c>
      <c r="O63" s="87">
        <f t="shared" si="38"/>
        <v>53.225806451612904</v>
      </c>
      <c r="P63" s="72">
        <v>62</v>
      </c>
      <c r="Q63" s="90">
        <f t="shared" si="39"/>
        <v>15.776081424936386</v>
      </c>
      <c r="R63" s="72">
        <v>8</v>
      </c>
      <c r="S63" s="90">
        <f t="shared" si="40"/>
        <v>2.035623409669211</v>
      </c>
      <c r="T63" s="62">
        <v>25</v>
      </c>
      <c r="U63" s="31">
        <f t="shared" si="41"/>
        <v>6.361323155216285</v>
      </c>
    </row>
    <row r="64" spans="1:21" s="14" customFormat="1" ht="12">
      <c r="A64" s="32"/>
      <c r="B64" s="47" t="s">
        <v>64</v>
      </c>
      <c r="C64" s="74">
        <f aca="true" t="shared" si="42" ref="C64:H64">SUM(C62:C63)</f>
        <v>953</v>
      </c>
      <c r="D64" s="33">
        <f t="shared" si="42"/>
        <v>795</v>
      </c>
      <c r="E64" s="33">
        <f t="shared" si="42"/>
        <v>776</v>
      </c>
      <c r="F64" s="33">
        <f t="shared" si="42"/>
        <v>798</v>
      </c>
      <c r="G64" s="75">
        <f t="shared" si="42"/>
        <v>732</v>
      </c>
      <c r="H64" s="74">
        <f t="shared" si="42"/>
        <v>221</v>
      </c>
      <c r="I64" s="34">
        <f t="shared" si="34"/>
        <v>28.47938144329897</v>
      </c>
      <c r="J64" s="33">
        <f>SUM(J62:J63)</f>
        <v>342</v>
      </c>
      <c r="K64" s="88">
        <f t="shared" si="36"/>
        <v>46.721311475409834</v>
      </c>
      <c r="L64" s="74">
        <f>SUM(L62:L63)</f>
        <v>317</v>
      </c>
      <c r="M64" s="34">
        <f t="shared" si="37"/>
        <v>40.850515463917525</v>
      </c>
      <c r="N64" s="33">
        <f>SUM(N62:N63)</f>
        <v>390</v>
      </c>
      <c r="O64" s="88">
        <f t="shared" si="38"/>
        <v>53.278688524590166</v>
      </c>
      <c r="P64" s="74">
        <f>SUM(P62:P63)</f>
        <v>159</v>
      </c>
      <c r="Q64" s="88">
        <f t="shared" si="39"/>
        <v>20.489690721649485</v>
      </c>
      <c r="R64" s="74">
        <f>SUM(R62:R63)</f>
        <v>15</v>
      </c>
      <c r="S64" s="88">
        <f t="shared" si="40"/>
        <v>1.9329896907216495</v>
      </c>
      <c r="T64" s="63">
        <f>SUM(T62:T63)</f>
        <v>64</v>
      </c>
      <c r="U64" s="35">
        <f t="shared" si="41"/>
        <v>8.24742268041237</v>
      </c>
    </row>
    <row r="65" spans="1:21" s="1" customFormat="1" ht="12">
      <c r="A65" s="18">
        <v>46</v>
      </c>
      <c r="B65" s="46" t="s">
        <v>66</v>
      </c>
      <c r="C65" s="72">
        <v>458</v>
      </c>
      <c r="D65" s="28">
        <v>353</v>
      </c>
      <c r="E65" s="28">
        <v>331</v>
      </c>
      <c r="F65" s="28">
        <v>354</v>
      </c>
      <c r="G65" s="73">
        <v>312</v>
      </c>
      <c r="H65" s="72">
        <v>110</v>
      </c>
      <c r="I65" s="29">
        <f t="shared" si="34"/>
        <v>33.23262839879154</v>
      </c>
      <c r="J65" s="28">
        <v>151</v>
      </c>
      <c r="K65" s="87">
        <f t="shared" si="36"/>
        <v>48.3974358974359</v>
      </c>
      <c r="L65" s="72">
        <v>144</v>
      </c>
      <c r="M65" s="29">
        <f t="shared" si="37"/>
        <v>43.50453172205438</v>
      </c>
      <c r="N65" s="28">
        <v>161</v>
      </c>
      <c r="O65" s="87">
        <f t="shared" si="38"/>
        <v>51.6025641025641</v>
      </c>
      <c r="P65" s="72">
        <v>44</v>
      </c>
      <c r="Q65" s="90">
        <f t="shared" si="39"/>
        <v>13.293051359516616</v>
      </c>
      <c r="R65" s="72">
        <v>25</v>
      </c>
      <c r="S65" s="90">
        <f t="shared" si="40"/>
        <v>7.552870090634441</v>
      </c>
      <c r="T65" s="62">
        <v>8</v>
      </c>
      <c r="U65" s="31">
        <f t="shared" si="41"/>
        <v>2.416918429003021</v>
      </c>
    </row>
    <row r="66" spans="1:21" s="1" customFormat="1" ht="12">
      <c r="A66" s="18">
        <v>47</v>
      </c>
      <c r="B66" s="46" t="s">
        <v>67</v>
      </c>
      <c r="C66" s="72">
        <v>462</v>
      </c>
      <c r="D66" s="28">
        <v>341</v>
      </c>
      <c r="E66" s="28">
        <v>318</v>
      </c>
      <c r="F66" s="28">
        <v>330</v>
      </c>
      <c r="G66" s="73">
        <v>299</v>
      </c>
      <c r="H66" s="72">
        <v>118</v>
      </c>
      <c r="I66" s="29">
        <f t="shared" si="34"/>
        <v>37.106918238993714</v>
      </c>
      <c r="J66" s="28">
        <v>136</v>
      </c>
      <c r="K66" s="87">
        <f t="shared" si="36"/>
        <v>45.48494983277592</v>
      </c>
      <c r="L66" s="72">
        <v>148</v>
      </c>
      <c r="M66" s="29">
        <f t="shared" si="37"/>
        <v>46.540880503144656</v>
      </c>
      <c r="N66" s="28">
        <v>163</v>
      </c>
      <c r="O66" s="87">
        <f t="shared" si="38"/>
        <v>54.51505016722408</v>
      </c>
      <c r="P66" s="72">
        <v>22</v>
      </c>
      <c r="Q66" s="90">
        <f t="shared" si="39"/>
        <v>6.918238993710692</v>
      </c>
      <c r="R66" s="72">
        <v>21</v>
      </c>
      <c r="S66" s="90">
        <f t="shared" si="40"/>
        <v>6.60377358490566</v>
      </c>
      <c r="T66" s="62">
        <v>9</v>
      </c>
      <c r="U66" s="31">
        <f t="shared" si="41"/>
        <v>2.830188679245283</v>
      </c>
    </row>
    <row r="67" spans="1:21" s="14" customFormat="1" ht="12">
      <c r="A67" s="32"/>
      <c r="B67" s="47" t="s">
        <v>65</v>
      </c>
      <c r="C67" s="74">
        <f aca="true" t="shared" si="43" ref="C67:H67">+C65+C66</f>
        <v>920</v>
      </c>
      <c r="D67" s="33">
        <f t="shared" si="43"/>
        <v>694</v>
      </c>
      <c r="E67" s="33">
        <f t="shared" si="43"/>
        <v>649</v>
      </c>
      <c r="F67" s="33">
        <f t="shared" si="43"/>
        <v>684</v>
      </c>
      <c r="G67" s="75">
        <f t="shared" si="43"/>
        <v>611</v>
      </c>
      <c r="H67" s="74">
        <f t="shared" si="43"/>
        <v>228</v>
      </c>
      <c r="I67" s="34">
        <f t="shared" si="34"/>
        <v>35.130970724191066</v>
      </c>
      <c r="J67" s="33">
        <f>+J65+J66</f>
        <v>287</v>
      </c>
      <c r="K67" s="88">
        <f t="shared" si="36"/>
        <v>46.9721767594108</v>
      </c>
      <c r="L67" s="74">
        <f>+L65+L66</f>
        <v>292</v>
      </c>
      <c r="M67" s="34">
        <f t="shared" si="37"/>
        <v>44.99229583975347</v>
      </c>
      <c r="N67" s="33">
        <f>+N65+N66</f>
        <v>324</v>
      </c>
      <c r="O67" s="88">
        <f t="shared" si="38"/>
        <v>53.0278232405892</v>
      </c>
      <c r="P67" s="74">
        <f>+P65+P66</f>
        <v>66</v>
      </c>
      <c r="Q67" s="88">
        <f t="shared" si="39"/>
        <v>10.169491525423728</v>
      </c>
      <c r="R67" s="74">
        <f>+R65+R66</f>
        <v>46</v>
      </c>
      <c r="S67" s="88">
        <f t="shared" si="40"/>
        <v>7.0878274268104775</v>
      </c>
      <c r="T67" s="63">
        <f>+T65+T66</f>
        <v>17</v>
      </c>
      <c r="U67" s="35">
        <f t="shared" si="41"/>
        <v>2.6194144838212634</v>
      </c>
    </row>
    <row r="68" spans="1:21" s="1" customFormat="1" ht="12">
      <c r="A68" s="18">
        <v>48</v>
      </c>
      <c r="B68" s="46" t="s">
        <v>68</v>
      </c>
      <c r="C68" s="72">
        <v>137</v>
      </c>
      <c r="D68" s="28">
        <v>102</v>
      </c>
      <c r="E68" s="28">
        <v>94</v>
      </c>
      <c r="F68" s="28">
        <v>93</v>
      </c>
      <c r="G68" s="73">
        <v>79</v>
      </c>
      <c r="H68" s="72">
        <v>35</v>
      </c>
      <c r="I68" s="29">
        <f t="shared" si="34"/>
        <v>37.234042553191486</v>
      </c>
      <c r="J68" s="28">
        <v>40</v>
      </c>
      <c r="K68" s="87">
        <f t="shared" si="36"/>
        <v>50.63291139240506</v>
      </c>
      <c r="L68" s="72">
        <v>23</v>
      </c>
      <c r="M68" s="29">
        <f t="shared" si="37"/>
        <v>24.46808510638298</v>
      </c>
      <c r="N68" s="28">
        <v>39</v>
      </c>
      <c r="O68" s="87">
        <f t="shared" si="38"/>
        <v>49.36708860759494</v>
      </c>
      <c r="P68" s="72">
        <v>2</v>
      </c>
      <c r="Q68" s="90">
        <f t="shared" si="39"/>
        <v>2.127659574468085</v>
      </c>
      <c r="R68" s="72">
        <v>33</v>
      </c>
      <c r="S68" s="90">
        <f t="shared" si="40"/>
        <v>35.1063829787234</v>
      </c>
      <c r="T68" s="62">
        <v>1</v>
      </c>
      <c r="U68" s="31">
        <f t="shared" si="41"/>
        <v>1.0638297872340425</v>
      </c>
    </row>
    <row r="69" spans="1:21" s="1" customFormat="1" ht="12">
      <c r="A69" s="18">
        <v>49</v>
      </c>
      <c r="B69" s="46" t="s">
        <v>69</v>
      </c>
      <c r="C69" s="72">
        <v>415</v>
      </c>
      <c r="D69" s="28">
        <v>349</v>
      </c>
      <c r="E69" s="28">
        <v>312</v>
      </c>
      <c r="F69" s="28">
        <v>342</v>
      </c>
      <c r="G69" s="73">
        <v>288</v>
      </c>
      <c r="H69" s="72">
        <v>104</v>
      </c>
      <c r="I69" s="29">
        <f t="shared" si="34"/>
        <v>33.333333333333336</v>
      </c>
      <c r="J69" s="28">
        <v>164</v>
      </c>
      <c r="K69" s="87">
        <f t="shared" si="36"/>
        <v>56.94444444444444</v>
      </c>
      <c r="L69" s="72">
        <v>78</v>
      </c>
      <c r="M69" s="29">
        <f t="shared" si="37"/>
        <v>25</v>
      </c>
      <c r="N69" s="28">
        <v>124</v>
      </c>
      <c r="O69" s="87">
        <f t="shared" si="38"/>
        <v>43.05555555555556</v>
      </c>
      <c r="P69" s="72">
        <v>47</v>
      </c>
      <c r="Q69" s="90">
        <f t="shared" si="39"/>
        <v>15.064102564102564</v>
      </c>
      <c r="R69" s="72">
        <v>69</v>
      </c>
      <c r="S69" s="90">
        <f t="shared" si="40"/>
        <v>22.115384615384617</v>
      </c>
      <c r="T69" s="62">
        <v>14</v>
      </c>
      <c r="U69" s="31">
        <f t="shared" si="41"/>
        <v>4.487179487179487</v>
      </c>
    </row>
    <row r="70" spans="1:21" s="1" customFormat="1" ht="12">
      <c r="A70" s="18">
        <v>50</v>
      </c>
      <c r="B70" s="46" t="s">
        <v>70</v>
      </c>
      <c r="C70" s="72">
        <v>415</v>
      </c>
      <c r="D70" s="28">
        <v>347</v>
      </c>
      <c r="E70" s="28">
        <v>313</v>
      </c>
      <c r="F70" s="28">
        <v>333</v>
      </c>
      <c r="G70" s="73">
        <v>302</v>
      </c>
      <c r="H70" s="72">
        <v>139</v>
      </c>
      <c r="I70" s="29">
        <f t="shared" si="34"/>
        <v>44.40894568690096</v>
      </c>
      <c r="J70" s="28">
        <v>166</v>
      </c>
      <c r="K70" s="87">
        <f t="shared" si="36"/>
        <v>54.966887417218544</v>
      </c>
      <c r="L70" s="72">
        <v>88</v>
      </c>
      <c r="M70" s="29">
        <f t="shared" si="37"/>
        <v>28.115015974440894</v>
      </c>
      <c r="N70" s="28">
        <v>136</v>
      </c>
      <c r="O70" s="87">
        <f t="shared" si="38"/>
        <v>45.033112582781456</v>
      </c>
      <c r="P70" s="72">
        <v>36</v>
      </c>
      <c r="Q70" s="90">
        <f t="shared" si="39"/>
        <v>11.501597444089457</v>
      </c>
      <c r="R70" s="72">
        <v>35</v>
      </c>
      <c r="S70" s="90">
        <f t="shared" si="40"/>
        <v>11.182108626198083</v>
      </c>
      <c r="T70" s="62">
        <v>15</v>
      </c>
      <c r="U70" s="31">
        <f t="shared" si="41"/>
        <v>4.792332268370607</v>
      </c>
    </row>
    <row r="71" spans="1:21" s="14" customFormat="1" ht="12">
      <c r="A71" s="32"/>
      <c r="B71" s="47" t="s">
        <v>71</v>
      </c>
      <c r="C71" s="74">
        <f aca="true" t="shared" si="44" ref="C71:H71">+C68+C69+C70</f>
        <v>967</v>
      </c>
      <c r="D71" s="33">
        <f t="shared" si="44"/>
        <v>798</v>
      </c>
      <c r="E71" s="33">
        <f t="shared" si="44"/>
        <v>719</v>
      </c>
      <c r="F71" s="33">
        <f t="shared" si="44"/>
        <v>768</v>
      </c>
      <c r="G71" s="75">
        <f t="shared" si="44"/>
        <v>669</v>
      </c>
      <c r="H71" s="74">
        <f t="shared" si="44"/>
        <v>278</v>
      </c>
      <c r="I71" s="34">
        <f t="shared" si="34"/>
        <v>38.66481223922114</v>
      </c>
      <c r="J71" s="33">
        <f>+J68+J69+J70</f>
        <v>370</v>
      </c>
      <c r="K71" s="88">
        <f t="shared" si="36"/>
        <v>55.30642750373692</v>
      </c>
      <c r="L71" s="74">
        <f>+L68+L69+L70</f>
        <v>189</v>
      </c>
      <c r="M71" s="34">
        <f t="shared" si="37"/>
        <v>26.286509040333797</v>
      </c>
      <c r="N71" s="33">
        <f>+N68+N69+N70</f>
        <v>299</v>
      </c>
      <c r="O71" s="88">
        <f t="shared" si="38"/>
        <v>44.69357249626308</v>
      </c>
      <c r="P71" s="74">
        <f>+P68+P69+P70</f>
        <v>85</v>
      </c>
      <c r="Q71" s="88">
        <f t="shared" si="39"/>
        <v>11.821974965229485</v>
      </c>
      <c r="R71" s="74">
        <f>+R68+R69+R70</f>
        <v>137</v>
      </c>
      <c r="S71" s="88">
        <f t="shared" si="40"/>
        <v>19.054242002781642</v>
      </c>
      <c r="T71" s="63">
        <f>+T68+T69+T70</f>
        <v>30</v>
      </c>
      <c r="U71" s="35">
        <f t="shared" si="41"/>
        <v>4.172461752433936</v>
      </c>
    </row>
    <row r="72" spans="1:21" s="1" customFormat="1" ht="12">
      <c r="A72" s="18">
        <v>51</v>
      </c>
      <c r="B72" s="46" t="s">
        <v>72</v>
      </c>
      <c r="C72" s="72">
        <v>240</v>
      </c>
      <c r="D72" s="28">
        <v>192</v>
      </c>
      <c r="E72" s="28">
        <v>173</v>
      </c>
      <c r="F72" s="28">
        <v>192</v>
      </c>
      <c r="G72" s="73">
        <v>168</v>
      </c>
      <c r="H72" s="72">
        <v>50</v>
      </c>
      <c r="I72" s="29">
        <f t="shared" si="34"/>
        <v>28.90173410404624</v>
      </c>
      <c r="J72" s="28">
        <v>90</v>
      </c>
      <c r="K72" s="87">
        <f t="shared" si="36"/>
        <v>53.57142857142857</v>
      </c>
      <c r="L72" s="72">
        <v>45</v>
      </c>
      <c r="M72" s="29">
        <f t="shared" si="37"/>
        <v>26.01156069364162</v>
      </c>
      <c r="N72" s="28">
        <v>78</v>
      </c>
      <c r="O72" s="87">
        <f t="shared" si="38"/>
        <v>46.42857142857143</v>
      </c>
      <c r="P72" s="72">
        <v>35</v>
      </c>
      <c r="Q72" s="90">
        <f t="shared" si="39"/>
        <v>20.23121387283237</v>
      </c>
      <c r="R72" s="72">
        <v>28</v>
      </c>
      <c r="S72" s="90">
        <f t="shared" si="40"/>
        <v>16.184971098265898</v>
      </c>
      <c r="T72" s="62">
        <v>15</v>
      </c>
      <c r="U72" s="31">
        <f t="shared" si="41"/>
        <v>8.670520231213873</v>
      </c>
    </row>
    <row r="73" spans="1:21" s="1" customFormat="1" ht="12">
      <c r="A73" s="18">
        <v>52</v>
      </c>
      <c r="B73" s="46" t="s">
        <v>73</v>
      </c>
      <c r="C73" s="72">
        <v>303</v>
      </c>
      <c r="D73" s="28">
        <v>260</v>
      </c>
      <c r="E73" s="28">
        <v>236</v>
      </c>
      <c r="F73" s="28">
        <v>267</v>
      </c>
      <c r="G73" s="73">
        <v>245</v>
      </c>
      <c r="H73" s="72">
        <v>80</v>
      </c>
      <c r="I73" s="29">
        <f t="shared" si="34"/>
        <v>33.898305084745765</v>
      </c>
      <c r="J73" s="28">
        <v>112</v>
      </c>
      <c r="K73" s="87">
        <f t="shared" si="36"/>
        <v>45.714285714285715</v>
      </c>
      <c r="L73" s="72">
        <v>105</v>
      </c>
      <c r="M73" s="29">
        <f t="shared" si="37"/>
        <v>44.49152542372882</v>
      </c>
      <c r="N73" s="28">
        <v>133</v>
      </c>
      <c r="O73" s="87">
        <f t="shared" si="38"/>
        <v>54.285714285714285</v>
      </c>
      <c r="P73" s="72">
        <v>25</v>
      </c>
      <c r="Q73" s="90">
        <f t="shared" si="39"/>
        <v>10.59322033898305</v>
      </c>
      <c r="R73" s="72">
        <v>9</v>
      </c>
      <c r="S73" s="90">
        <f t="shared" si="40"/>
        <v>3.8135593220338984</v>
      </c>
      <c r="T73" s="62">
        <v>17</v>
      </c>
      <c r="U73" s="31">
        <f t="shared" si="41"/>
        <v>7.203389830508475</v>
      </c>
    </row>
    <row r="74" spans="1:21" s="1" customFormat="1" ht="12">
      <c r="A74" s="18">
        <v>53</v>
      </c>
      <c r="B74" s="46" t="s">
        <v>74</v>
      </c>
      <c r="C74" s="72">
        <v>304</v>
      </c>
      <c r="D74" s="28">
        <v>254</v>
      </c>
      <c r="E74" s="28">
        <v>233</v>
      </c>
      <c r="F74" s="28">
        <v>258</v>
      </c>
      <c r="G74" s="73">
        <v>239</v>
      </c>
      <c r="H74" s="72">
        <v>53</v>
      </c>
      <c r="I74" s="29">
        <f t="shared" si="34"/>
        <v>22.746781115879827</v>
      </c>
      <c r="J74" s="28">
        <v>77</v>
      </c>
      <c r="K74" s="87">
        <f t="shared" si="36"/>
        <v>32.21757322175732</v>
      </c>
      <c r="L74" s="72">
        <v>101</v>
      </c>
      <c r="M74" s="29">
        <f t="shared" si="37"/>
        <v>43.347639484978544</v>
      </c>
      <c r="N74" s="28">
        <v>162</v>
      </c>
      <c r="O74" s="87">
        <f t="shared" si="38"/>
        <v>67.78242677824268</v>
      </c>
      <c r="P74" s="72">
        <v>55</v>
      </c>
      <c r="Q74" s="90">
        <f t="shared" si="39"/>
        <v>23.605150214592275</v>
      </c>
      <c r="R74" s="72">
        <v>5</v>
      </c>
      <c r="S74" s="90">
        <f t="shared" si="40"/>
        <v>2.1459227467811157</v>
      </c>
      <c r="T74" s="62">
        <v>19</v>
      </c>
      <c r="U74" s="31">
        <f t="shared" si="41"/>
        <v>8.15450643776824</v>
      </c>
    </row>
    <row r="75" spans="1:21" s="14" customFormat="1" ht="12">
      <c r="A75" s="32"/>
      <c r="B75" s="47" t="s">
        <v>75</v>
      </c>
      <c r="C75" s="74">
        <f aca="true" t="shared" si="45" ref="C75:H75">+C73+C74</f>
        <v>607</v>
      </c>
      <c r="D75" s="33">
        <f t="shared" si="45"/>
        <v>514</v>
      </c>
      <c r="E75" s="33">
        <f t="shared" si="45"/>
        <v>469</v>
      </c>
      <c r="F75" s="33">
        <f t="shared" si="45"/>
        <v>525</v>
      </c>
      <c r="G75" s="75">
        <f t="shared" si="45"/>
        <v>484</v>
      </c>
      <c r="H75" s="74">
        <f t="shared" si="45"/>
        <v>133</v>
      </c>
      <c r="I75" s="34">
        <f t="shared" si="34"/>
        <v>28.35820895522388</v>
      </c>
      <c r="J75" s="33">
        <f>+J73+J74</f>
        <v>189</v>
      </c>
      <c r="K75" s="88">
        <f t="shared" si="36"/>
        <v>39.049586776859506</v>
      </c>
      <c r="L75" s="74">
        <f>+L73+L74</f>
        <v>206</v>
      </c>
      <c r="M75" s="34">
        <f t="shared" si="37"/>
        <v>43.92324093816631</v>
      </c>
      <c r="N75" s="33">
        <f>+N73+N74</f>
        <v>295</v>
      </c>
      <c r="O75" s="88">
        <f t="shared" si="38"/>
        <v>60.950413223140494</v>
      </c>
      <c r="P75" s="74">
        <f>+P73+P74</f>
        <v>80</v>
      </c>
      <c r="Q75" s="88">
        <f t="shared" si="39"/>
        <v>17.057569296375267</v>
      </c>
      <c r="R75" s="74">
        <f>+R73+R74</f>
        <v>14</v>
      </c>
      <c r="S75" s="88">
        <f t="shared" si="40"/>
        <v>2.985074626865672</v>
      </c>
      <c r="T75" s="63">
        <f>+T73+T74</f>
        <v>36</v>
      </c>
      <c r="U75" s="35">
        <f t="shared" si="41"/>
        <v>7.67590618336887</v>
      </c>
    </row>
    <row r="76" spans="1:21" s="1" customFormat="1" ht="12">
      <c r="A76" s="18">
        <v>54</v>
      </c>
      <c r="B76" s="46" t="s">
        <v>76</v>
      </c>
      <c r="C76" s="72">
        <v>514</v>
      </c>
      <c r="D76" s="28">
        <v>417</v>
      </c>
      <c r="E76" s="28">
        <v>385</v>
      </c>
      <c r="F76" s="28">
        <v>413</v>
      </c>
      <c r="G76" s="73">
        <v>359</v>
      </c>
      <c r="H76" s="72">
        <v>131</v>
      </c>
      <c r="I76" s="29">
        <f t="shared" si="34"/>
        <v>34.02597402597402</v>
      </c>
      <c r="J76" s="28">
        <v>212</v>
      </c>
      <c r="K76" s="87">
        <f t="shared" si="36"/>
        <v>59.05292479108635</v>
      </c>
      <c r="L76" s="72">
        <v>100</v>
      </c>
      <c r="M76" s="29">
        <f t="shared" si="37"/>
        <v>25.974025974025974</v>
      </c>
      <c r="N76" s="28">
        <v>147</v>
      </c>
      <c r="O76" s="87">
        <f t="shared" si="38"/>
        <v>40.94707520891365</v>
      </c>
      <c r="P76" s="72">
        <v>64</v>
      </c>
      <c r="Q76" s="90">
        <f t="shared" si="39"/>
        <v>16.623376623376622</v>
      </c>
      <c r="R76" s="72">
        <v>27</v>
      </c>
      <c r="S76" s="90">
        <f t="shared" si="40"/>
        <v>7.012987012987013</v>
      </c>
      <c r="T76" s="62">
        <v>63</v>
      </c>
      <c r="U76" s="31">
        <f t="shared" si="41"/>
        <v>16.363636363636363</v>
      </c>
    </row>
    <row r="77" spans="1:21" s="12" customFormat="1" ht="12">
      <c r="A77" s="36"/>
      <c r="B77" s="48" t="s">
        <v>77</v>
      </c>
      <c r="C77" s="76">
        <f aca="true" t="shared" si="46" ref="C77:H77">+C60+C61+C64+C67+C71+C72+C75+C76</f>
        <v>4832</v>
      </c>
      <c r="D77" s="37">
        <f t="shared" si="46"/>
        <v>3910</v>
      </c>
      <c r="E77" s="37">
        <f t="shared" si="46"/>
        <v>3618</v>
      </c>
      <c r="F77" s="37">
        <f t="shared" si="46"/>
        <v>3866</v>
      </c>
      <c r="G77" s="77">
        <f t="shared" si="46"/>
        <v>3462</v>
      </c>
      <c r="H77" s="76">
        <f t="shared" si="46"/>
        <v>1226</v>
      </c>
      <c r="I77" s="38">
        <f t="shared" si="34"/>
        <v>33.88612493090105</v>
      </c>
      <c r="J77" s="37">
        <f>+J60+J61+J64+J67+J71+J72+J75+J76</f>
        <v>1692</v>
      </c>
      <c r="K77" s="89">
        <f t="shared" si="36"/>
        <v>48.8734835355286</v>
      </c>
      <c r="L77" s="76">
        <f>+L60+L61+L64+L67+L71+L72+L75+L76</f>
        <v>1321</v>
      </c>
      <c r="M77" s="38">
        <f t="shared" si="37"/>
        <v>36.51188501934771</v>
      </c>
      <c r="N77" s="37">
        <f>+N60+N61+N64+N67+N71+N72+N75+N76</f>
        <v>1770</v>
      </c>
      <c r="O77" s="89">
        <f t="shared" si="38"/>
        <v>51.1265164644714</v>
      </c>
      <c r="P77" s="76">
        <f>+P60+P61+P64+P67+P71+P72+P75+P76</f>
        <v>539</v>
      </c>
      <c r="Q77" s="89">
        <f t="shared" si="39"/>
        <v>14.897733554449973</v>
      </c>
      <c r="R77" s="76">
        <f>+R60+R61+R64+R67+R71+R72+R75+R76</f>
        <v>298</v>
      </c>
      <c r="S77" s="89">
        <f t="shared" si="40"/>
        <v>8.236594803758983</v>
      </c>
      <c r="T77" s="64">
        <f>+T60+T61+T64+T67+T71+T72+T75+T76</f>
        <v>234</v>
      </c>
      <c r="U77" s="39">
        <f t="shared" si="41"/>
        <v>6.467661691542289</v>
      </c>
    </row>
    <row r="78" spans="1:21" s="1" customFormat="1" ht="12">
      <c r="A78" s="40"/>
      <c r="B78" s="49"/>
      <c r="C78" s="78"/>
      <c r="D78" s="41"/>
      <c r="E78" s="41"/>
      <c r="F78" s="41"/>
      <c r="G78" s="79"/>
      <c r="H78" s="78"/>
      <c r="I78" s="29"/>
      <c r="J78" s="41"/>
      <c r="K78" s="90"/>
      <c r="L78" s="78"/>
      <c r="M78" s="29"/>
      <c r="N78" s="41"/>
      <c r="O78" s="90"/>
      <c r="P78" s="78"/>
      <c r="Q78" s="90"/>
      <c r="R78" s="78"/>
      <c r="S78" s="90"/>
      <c r="T78" s="65"/>
      <c r="U78" s="31"/>
    </row>
    <row r="79" spans="1:21" s="1" customFormat="1" ht="12">
      <c r="A79" s="18">
        <v>55</v>
      </c>
      <c r="B79" s="46" t="s">
        <v>78</v>
      </c>
      <c r="C79" s="72">
        <v>413</v>
      </c>
      <c r="D79" s="28">
        <v>375</v>
      </c>
      <c r="E79" s="28">
        <v>351</v>
      </c>
      <c r="F79" s="28">
        <v>339</v>
      </c>
      <c r="G79" s="73">
        <v>320</v>
      </c>
      <c r="H79" s="72">
        <v>108</v>
      </c>
      <c r="I79" s="29">
        <f t="shared" si="34"/>
        <v>30.76923076923077</v>
      </c>
      <c r="J79" s="28">
        <v>134</v>
      </c>
      <c r="K79" s="87">
        <f aca="true" t="shared" si="47" ref="K79:K96">+J79*100/G79</f>
        <v>41.875</v>
      </c>
      <c r="L79" s="72">
        <v>120</v>
      </c>
      <c r="M79" s="29">
        <f aca="true" t="shared" si="48" ref="M79:M96">+L79*100/E79</f>
        <v>34.18803418803419</v>
      </c>
      <c r="N79" s="28">
        <v>186</v>
      </c>
      <c r="O79" s="87">
        <f aca="true" t="shared" si="49" ref="O79:O96">+N79*100/G79</f>
        <v>58.125</v>
      </c>
      <c r="P79" s="72">
        <v>77</v>
      </c>
      <c r="Q79" s="90">
        <f aca="true" t="shared" si="50" ref="Q79:Q96">+P79*100/E79</f>
        <v>21.937321937321936</v>
      </c>
      <c r="R79" s="72">
        <v>13</v>
      </c>
      <c r="S79" s="90">
        <f aca="true" t="shared" si="51" ref="S79:S96">+R79*100/E79</f>
        <v>3.7037037037037037</v>
      </c>
      <c r="T79" s="62">
        <v>33</v>
      </c>
      <c r="U79" s="31">
        <f aca="true" t="shared" si="52" ref="U79:U96">+T79*100/E79</f>
        <v>9.401709401709402</v>
      </c>
    </row>
    <row r="80" spans="1:21" s="1" customFormat="1" ht="12">
      <c r="A80" s="18">
        <v>56</v>
      </c>
      <c r="B80" s="46" t="s">
        <v>79</v>
      </c>
      <c r="C80" s="72">
        <v>413</v>
      </c>
      <c r="D80" s="28">
        <v>367</v>
      </c>
      <c r="E80" s="28">
        <v>343</v>
      </c>
      <c r="F80" s="28">
        <v>337</v>
      </c>
      <c r="G80" s="73">
        <v>313</v>
      </c>
      <c r="H80" s="72">
        <v>87</v>
      </c>
      <c r="I80" s="29">
        <f t="shared" si="34"/>
        <v>25.364431486880466</v>
      </c>
      <c r="J80" s="28">
        <v>115</v>
      </c>
      <c r="K80" s="87">
        <f t="shared" si="47"/>
        <v>36.74121405750799</v>
      </c>
      <c r="L80" s="72">
        <v>136</v>
      </c>
      <c r="M80" s="29">
        <f t="shared" si="48"/>
        <v>39.650145772594755</v>
      </c>
      <c r="N80" s="28">
        <v>198</v>
      </c>
      <c r="O80" s="87">
        <f t="shared" si="49"/>
        <v>63.25878594249201</v>
      </c>
      <c r="P80" s="72">
        <v>72</v>
      </c>
      <c r="Q80" s="90">
        <f t="shared" si="50"/>
        <v>20.99125364431487</v>
      </c>
      <c r="R80" s="72">
        <v>20</v>
      </c>
      <c r="S80" s="90">
        <f t="shared" si="51"/>
        <v>5.830903790087463</v>
      </c>
      <c r="T80" s="62">
        <v>28</v>
      </c>
      <c r="U80" s="31">
        <f t="shared" si="52"/>
        <v>8.16326530612245</v>
      </c>
    </row>
    <row r="81" spans="1:21" s="1" customFormat="1" ht="12">
      <c r="A81" s="18">
        <v>57</v>
      </c>
      <c r="B81" s="46" t="s">
        <v>80</v>
      </c>
      <c r="C81" s="72">
        <v>412</v>
      </c>
      <c r="D81" s="28">
        <v>370</v>
      </c>
      <c r="E81" s="28">
        <v>360</v>
      </c>
      <c r="F81" s="28">
        <v>325</v>
      </c>
      <c r="G81" s="73">
        <v>311</v>
      </c>
      <c r="H81" s="72">
        <v>102</v>
      </c>
      <c r="I81" s="29">
        <f t="shared" si="34"/>
        <v>28.333333333333332</v>
      </c>
      <c r="J81" s="28">
        <v>140</v>
      </c>
      <c r="K81" s="87">
        <f t="shared" si="47"/>
        <v>45.01607717041801</v>
      </c>
      <c r="L81" s="72">
        <v>120</v>
      </c>
      <c r="M81" s="29">
        <f t="shared" si="48"/>
        <v>33.333333333333336</v>
      </c>
      <c r="N81" s="28">
        <v>171</v>
      </c>
      <c r="O81" s="87">
        <f t="shared" si="49"/>
        <v>54.98392282958199</v>
      </c>
      <c r="P81" s="72">
        <v>65</v>
      </c>
      <c r="Q81" s="90">
        <f t="shared" si="50"/>
        <v>18.055555555555557</v>
      </c>
      <c r="R81" s="72">
        <v>14</v>
      </c>
      <c r="S81" s="90">
        <f t="shared" si="51"/>
        <v>3.888888888888889</v>
      </c>
      <c r="T81" s="62">
        <v>59</v>
      </c>
      <c r="U81" s="31">
        <f t="shared" si="52"/>
        <v>16.38888888888889</v>
      </c>
    </row>
    <row r="82" spans="1:21" s="1" customFormat="1" ht="12">
      <c r="A82" s="18">
        <v>58</v>
      </c>
      <c r="B82" s="46" t="s">
        <v>81</v>
      </c>
      <c r="C82" s="72">
        <v>413</v>
      </c>
      <c r="D82" s="28">
        <v>373</v>
      </c>
      <c r="E82" s="28">
        <v>353</v>
      </c>
      <c r="F82" s="28">
        <v>344</v>
      </c>
      <c r="G82" s="73">
        <v>313</v>
      </c>
      <c r="H82" s="72">
        <v>96</v>
      </c>
      <c r="I82" s="29">
        <f t="shared" si="34"/>
        <v>27.195467422096318</v>
      </c>
      <c r="J82" s="28">
        <v>135</v>
      </c>
      <c r="K82" s="87">
        <f t="shared" si="47"/>
        <v>43.13099041533546</v>
      </c>
      <c r="L82" s="72">
        <v>92</v>
      </c>
      <c r="M82" s="29">
        <f t="shared" si="48"/>
        <v>26.062322946175637</v>
      </c>
      <c r="N82" s="28">
        <v>178</v>
      </c>
      <c r="O82" s="87">
        <f t="shared" si="49"/>
        <v>56.86900958466454</v>
      </c>
      <c r="P82" s="72">
        <v>85</v>
      </c>
      <c r="Q82" s="90">
        <f t="shared" si="50"/>
        <v>24.07932011331445</v>
      </c>
      <c r="R82" s="72">
        <v>33</v>
      </c>
      <c r="S82" s="90">
        <f t="shared" si="51"/>
        <v>9.34844192634561</v>
      </c>
      <c r="T82" s="62">
        <v>47</v>
      </c>
      <c r="U82" s="31">
        <f t="shared" si="52"/>
        <v>13.314447592067989</v>
      </c>
    </row>
    <row r="83" spans="1:21" s="1" customFormat="1" ht="12">
      <c r="A83" s="18">
        <v>59</v>
      </c>
      <c r="B83" s="46" t="s">
        <v>82</v>
      </c>
      <c r="C83" s="72">
        <v>443</v>
      </c>
      <c r="D83" s="28">
        <v>374</v>
      </c>
      <c r="E83" s="28">
        <v>361</v>
      </c>
      <c r="F83" s="28">
        <v>328</v>
      </c>
      <c r="G83" s="73">
        <v>297</v>
      </c>
      <c r="H83" s="72">
        <v>103</v>
      </c>
      <c r="I83" s="29">
        <f t="shared" si="34"/>
        <v>28.53185595567867</v>
      </c>
      <c r="J83" s="28">
        <v>160</v>
      </c>
      <c r="K83" s="87">
        <f t="shared" si="47"/>
        <v>53.872053872053876</v>
      </c>
      <c r="L83" s="72">
        <v>99</v>
      </c>
      <c r="M83" s="29">
        <f t="shared" si="48"/>
        <v>27.42382271468144</v>
      </c>
      <c r="N83" s="28">
        <v>137</v>
      </c>
      <c r="O83" s="87">
        <f t="shared" si="49"/>
        <v>46.127946127946124</v>
      </c>
      <c r="P83" s="72">
        <v>82</v>
      </c>
      <c r="Q83" s="90">
        <f t="shared" si="50"/>
        <v>22.714681440443215</v>
      </c>
      <c r="R83" s="72">
        <v>36</v>
      </c>
      <c r="S83" s="90">
        <f t="shared" si="51"/>
        <v>9.97229916897507</v>
      </c>
      <c r="T83" s="62">
        <v>41</v>
      </c>
      <c r="U83" s="31">
        <f t="shared" si="52"/>
        <v>11.357340720221607</v>
      </c>
    </row>
    <row r="84" spans="1:21" s="14" customFormat="1" ht="12">
      <c r="A84" s="32"/>
      <c r="B84" s="47" t="s">
        <v>83</v>
      </c>
      <c r="C84" s="74">
        <f aca="true" t="shared" si="53" ref="C84:H84">SUM(C79:C83)</f>
        <v>2094</v>
      </c>
      <c r="D84" s="33">
        <f t="shared" si="53"/>
        <v>1859</v>
      </c>
      <c r="E84" s="33">
        <f t="shared" si="53"/>
        <v>1768</v>
      </c>
      <c r="F84" s="33">
        <f t="shared" si="53"/>
        <v>1673</v>
      </c>
      <c r="G84" s="75">
        <f t="shared" si="53"/>
        <v>1554</v>
      </c>
      <c r="H84" s="74">
        <f t="shared" si="53"/>
        <v>496</v>
      </c>
      <c r="I84" s="34">
        <f t="shared" si="34"/>
        <v>28.054298642533936</v>
      </c>
      <c r="J84" s="33">
        <f>SUM(J79:J83)</f>
        <v>684</v>
      </c>
      <c r="K84" s="88">
        <f t="shared" si="47"/>
        <v>44.01544401544402</v>
      </c>
      <c r="L84" s="74">
        <f>SUM(L79:L83)</f>
        <v>567</v>
      </c>
      <c r="M84" s="34">
        <f t="shared" si="48"/>
        <v>32.07013574660633</v>
      </c>
      <c r="N84" s="33">
        <f>SUM(N79:N83)</f>
        <v>870</v>
      </c>
      <c r="O84" s="88">
        <f t="shared" si="49"/>
        <v>55.98455598455598</v>
      </c>
      <c r="P84" s="74">
        <f>SUM(P79:P83)</f>
        <v>381</v>
      </c>
      <c r="Q84" s="88">
        <f t="shared" si="50"/>
        <v>21.54977375565611</v>
      </c>
      <c r="R84" s="74">
        <f>SUM(R79:R83)</f>
        <v>116</v>
      </c>
      <c r="S84" s="88">
        <f t="shared" si="51"/>
        <v>6.5610859728506785</v>
      </c>
      <c r="T84" s="63">
        <f>SUM(T79:T83)</f>
        <v>208</v>
      </c>
      <c r="U84" s="35">
        <f t="shared" si="52"/>
        <v>11.764705882352942</v>
      </c>
    </row>
    <row r="85" spans="1:21" s="1" customFormat="1" ht="12">
      <c r="A85" s="18">
        <v>60</v>
      </c>
      <c r="B85" s="46" t="s">
        <v>84</v>
      </c>
      <c r="C85" s="72">
        <v>416</v>
      </c>
      <c r="D85" s="28">
        <v>362</v>
      </c>
      <c r="E85" s="28">
        <v>341</v>
      </c>
      <c r="F85" s="28">
        <v>337</v>
      </c>
      <c r="G85" s="73">
        <v>315</v>
      </c>
      <c r="H85" s="72">
        <v>158</v>
      </c>
      <c r="I85" s="29">
        <f t="shared" si="34"/>
        <v>46.334310850439884</v>
      </c>
      <c r="J85" s="28">
        <v>166</v>
      </c>
      <c r="K85" s="87">
        <f t="shared" si="47"/>
        <v>52.698412698412696</v>
      </c>
      <c r="L85" s="72">
        <v>85</v>
      </c>
      <c r="M85" s="29">
        <f t="shared" si="48"/>
        <v>24.926686217008797</v>
      </c>
      <c r="N85" s="28">
        <v>149</v>
      </c>
      <c r="O85" s="87">
        <f t="shared" si="49"/>
        <v>47.301587301587304</v>
      </c>
      <c r="P85" s="72">
        <v>69</v>
      </c>
      <c r="Q85" s="90">
        <f t="shared" si="50"/>
        <v>20.234604105571847</v>
      </c>
      <c r="R85" s="72">
        <v>13</v>
      </c>
      <c r="S85" s="90">
        <f t="shared" si="51"/>
        <v>3.812316715542522</v>
      </c>
      <c r="T85" s="62">
        <v>16</v>
      </c>
      <c r="U85" s="31">
        <f t="shared" si="52"/>
        <v>4.69208211143695</v>
      </c>
    </row>
    <row r="86" spans="1:21" s="1" customFormat="1" ht="12">
      <c r="A86" s="18">
        <v>61</v>
      </c>
      <c r="B86" s="46" t="s">
        <v>85</v>
      </c>
      <c r="C86" s="72">
        <v>425</v>
      </c>
      <c r="D86" s="28">
        <v>360</v>
      </c>
      <c r="E86" s="28">
        <v>348</v>
      </c>
      <c r="F86" s="28">
        <v>340</v>
      </c>
      <c r="G86" s="73">
        <v>312</v>
      </c>
      <c r="H86" s="72">
        <v>166</v>
      </c>
      <c r="I86" s="29">
        <f t="shared" si="34"/>
        <v>47.701149425287355</v>
      </c>
      <c r="J86" s="28">
        <v>185</v>
      </c>
      <c r="K86" s="87">
        <f t="shared" si="47"/>
        <v>59.294871794871796</v>
      </c>
      <c r="L86" s="72">
        <v>78</v>
      </c>
      <c r="M86" s="29">
        <f t="shared" si="48"/>
        <v>22.413793103448278</v>
      </c>
      <c r="N86" s="28">
        <v>127</v>
      </c>
      <c r="O86" s="87">
        <f t="shared" si="49"/>
        <v>40.705128205128204</v>
      </c>
      <c r="P86" s="72">
        <v>72</v>
      </c>
      <c r="Q86" s="90">
        <f t="shared" si="50"/>
        <v>20.689655172413794</v>
      </c>
      <c r="R86" s="72">
        <v>10</v>
      </c>
      <c r="S86" s="90">
        <f t="shared" si="51"/>
        <v>2.8735632183908044</v>
      </c>
      <c r="T86" s="62">
        <v>22</v>
      </c>
      <c r="U86" s="31">
        <f t="shared" si="52"/>
        <v>6.32183908045977</v>
      </c>
    </row>
    <row r="87" spans="1:21" s="14" customFormat="1" ht="12">
      <c r="A87" s="32"/>
      <c r="B87" s="47" t="s">
        <v>86</v>
      </c>
      <c r="C87" s="74">
        <f aca="true" t="shared" si="54" ref="C87:H87">+C85+C86</f>
        <v>841</v>
      </c>
      <c r="D87" s="33">
        <f t="shared" si="54"/>
        <v>722</v>
      </c>
      <c r="E87" s="33">
        <f t="shared" si="54"/>
        <v>689</v>
      </c>
      <c r="F87" s="33">
        <f t="shared" si="54"/>
        <v>677</v>
      </c>
      <c r="G87" s="75">
        <f t="shared" si="54"/>
        <v>627</v>
      </c>
      <c r="H87" s="74">
        <f t="shared" si="54"/>
        <v>324</v>
      </c>
      <c r="I87" s="34">
        <f t="shared" si="34"/>
        <v>47.02467343976778</v>
      </c>
      <c r="J87" s="33">
        <f>+J85+J86</f>
        <v>351</v>
      </c>
      <c r="K87" s="88">
        <f t="shared" si="47"/>
        <v>55.98086124401914</v>
      </c>
      <c r="L87" s="74">
        <f>+L85+L86</f>
        <v>163</v>
      </c>
      <c r="M87" s="34">
        <f t="shared" si="48"/>
        <v>23.657474600870827</v>
      </c>
      <c r="N87" s="33">
        <f>+N85+N86</f>
        <v>276</v>
      </c>
      <c r="O87" s="88">
        <f t="shared" si="49"/>
        <v>44.01913875598086</v>
      </c>
      <c r="P87" s="74">
        <f>+P85+P86</f>
        <v>141</v>
      </c>
      <c r="Q87" s="88">
        <f t="shared" si="50"/>
        <v>20.4644412191582</v>
      </c>
      <c r="R87" s="74">
        <f>+R85+R86</f>
        <v>23</v>
      </c>
      <c r="S87" s="88">
        <f t="shared" si="51"/>
        <v>3.3381712626995648</v>
      </c>
      <c r="T87" s="63">
        <f>+T85+T86</f>
        <v>38</v>
      </c>
      <c r="U87" s="35">
        <f t="shared" si="52"/>
        <v>5.515239477503629</v>
      </c>
    </row>
    <row r="88" spans="1:21" s="1" customFormat="1" ht="12">
      <c r="A88" s="18">
        <v>62</v>
      </c>
      <c r="B88" s="46" t="s">
        <v>87</v>
      </c>
      <c r="C88" s="72">
        <v>487</v>
      </c>
      <c r="D88" s="28">
        <v>451</v>
      </c>
      <c r="E88" s="28">
        <v>423</v>
      </c>
      <c r="F88" s="28">
        <v>393</v>
      </c>
      <c r="G88" s="73">
        <v>371</v>
      </c>
      <c r="H88" s="72">
        <v>183</v>
      </c>
      <c r="I88" s="29">
        <f t="shared" si="34"/>
        <v>43.262411347517734</v>
      </c>
      <c r="J88" s="28">
        <v>200</v>
      </c>
      <c r="K88" s="87">
        <f t="shared" si="47"/>
        <v>53.908355795148246</v>
      </c>
      <c r="L88" s="72">
        <v>112</v>
      </c>
      <c r="M88" s="29">
        <f t="shared" si="48"/>
        <v>26.47754137115839</v>
      </c>
      <c r="N88" s="28">
        <v>171</v>
      </c>
      <c r="O88" s="87">
        <f t="shared" si="49"/>
        <v>46.091644204851754</v>
      </c>
      <c r="P88" s="72">
        <v>77</v>
      </c>
      <c r="Q88" s="90">
        <f t="shared" si="50"/>
        <v>18.203309692671393</v>
      </c>
      <c r="R88" s="72">
        <v>42</v>
      </c>
      <c r="S88" s="90">
        <f t="shared" si="51"/>
        <v>9.929078014184396</v>
      </c>
      <c r="T88" s="62">
        <v>9</v>
      </c>
      <c r="U88" s="31">
        <f t="shared" si="52"/>
        <v>2.127659574468085</v>
      </c>
    </row>
    <row r="89" spans="1:21" s="1" customFormat="1" ht="12">
      <c r="A89" s="18">
        <v>63</v>
      </c>
      <c r="B89" s="46" t="s">
        <v>88</v>
      </c>
      <c r="C89" s="72">
        <v>488</v>
      </c>
      <c r="D89" s="28">
        <v>445</v>
      </c>
      <c r="E89" s="28">
        <v>425</v>
      </c>
      <c r="F89" s="28">
        <v>399</v>
      </c>
      <c r="G89" s="73">
        <v>374</v>
      </c>
      <c r="H89" s="72">
        <v>217</v>
      </c>
      <c r="I89" s="29">
        <f t="shared" si="34"/>
        <v>51.05882352941177</v>
      </c>
      <c r="J89" s="28">
        <v>208</v>
      </c>
      <c r="K89" s="87">
        <f t="shared" si="47"/>
        <v>55.61497326203209</v>
      </c>
      <c r="L89" s="72">
        <v>89</v>
      </c>
      <c r="M89" s="29">
        <f t="shared" si="48"/>
        <v>20.941176470588236</v>
      </c>
      <c r="N89" s="28">
        <v>166</v>
      </c>
      <c r="O89" s="87">
        <f t="shared" si="49"/>
        <v>44.38502673796791</v>
      </c>
      <c r="P89" s="72">
        <v>59</v>
      </c>
      <c r="Q89" s="90">
        <f t="shared" si="50"/>
        <v>13.882352941176471</v>
      </c>
      <c r="R89" s="72">
        <v>57</v>
      </c>
      <c r="S89" s="90">
        <f t="shared" si="51"/>
        <v>13.411764705882353</v>
      </c>
      <c r="T89" s="62">
        <v>3</v>
      </c>
      <c r="U89" s="31">
        <f t="shared" si="52"/>
        <v>0.7058823529411765</v>
      </c>
    </row>
    <row r="90" spans="1:21" s="1" customFormat="1" ht="12">
      <c r="A90" s="18">
        <v>64</v>
      </c>
      <c r="B90" s="46" t="s">
        <v>89</v>
      </c>
      <c r="C90" s="72">
        <v>487</v>
      </c>
      <c r="D90" s="28">
        <v>449</v>
      </c>
      <c r="E90" s="28">
        <v>420</v>
      </c>
      <c r="F90" s="28">
        <v>408</v>
      </c>
      <c r="G90" s="73">
        <v>382</v>
      </c>
      <c r="H90" s="72">
        <v>207</v>
      </c>
      <c r="I90" s="29">
        <f t="shared" si="34"/>
        <v>49.285714285714285</v>
      </c>
      <c r="J90" s="28">
        <v>221</v>
      </c>
      <c r="K90" s="87">
        <f t="shared" si="47"/>
        <v>57.853403141361255</v>
      </c>
      <c r="L90" s="72">
        <v>102</v>
      </c>
      <c r="M90" s="29">
        <f t="shared" si="48"/>
        <v>24.285714285714285</v>
      </c>
      <c r="N90" s="28">
        <v>161</v>
      </c>
      <c r="O90" s="87">
        <f t="shared" si="49"/>
        <v>42.146596858638745</v>
      </c>
      <c r="P90" s="72">
        <v>65</v>
      </c>
      <c r="Q90" s="90">
        <f t="shared" si="50"/>
        <v>15.476190476190476</v>
      </c>
      <c r="R90" s="72">
        <v>30</v>
      </c>
      <c r="S90" s="90">
        <f t="shared" si="51"/>
        <v>7.142857142857143</v>
      </c>
      <c r="T90" s="62">
        <v>16</v>
      </c>
      <c r="U90" s="31">
        <f t="shared" si="52"/>
        <v>3.8095238095238093</v>
      </c>
    </row>
    <row r="91" spans="1:21" s="1" customFormat="1" ht="12">
      <c r="A91" s="18">
        <v>65</v>
      </c>
      <c r="B91" s="46" t="s">
        <v>90</v>
      </c>
      <c r="C91" s="72">
        <v>517</v>
      </c>
      <c r="D91" s="28">
        <v>479</v>
      </c>
      <c r="E91" s="28">
        <v>463</v>
      </c>
      <c r="F91" s="28">
        <v>413</v>
      </c>
      <c r="G91" s="73">
        <v>389</v>
      </c>
      <c r="H91" s="72">
        <v>227</v>
      </c>
      <c r="I91" s="29">
        <f aca="true" t="shared" si="55" ref="I91:I121">+H91*100/E91</f>
        <v>49.0280777537797</v>
      </c>
      <c r="J91" s="28">
        <v>225</v>
      </c>
      <c r="K91" s="87">
        <f t="shared" si="47"/>
        <v>57.840616966580974</v>
      </c>
      <c r="L91" s="72">
        <v>103</v>
      </c>
      <c r="M91" s="29">
        <f t="shared" si="48"/>
        <v>22.24622030237581</v>
      </c>
      <c r="N91" s="28">
        <v>164</v>
      </c>
      <c r="O91" s="87">
        <f t="shared" si="49"/>
        <v>42.159383033419026</v>
      </c>
      <c r="P91" s="72">
        <v>73</v>
      </c>
      <c r="Q91" s="90">
        <f t="shared" si="50"/>
        <v>15.766738660907128</v>
      </c>
      <c r="R91" s="72">
        <v>49</v>
      </c>
      <c r="S91" s="90">
        <f t="shared" si="51"/>
        <v>10.583153347732182</v>
      </c>
      <c r="T91" s="62">
        <v>11</v>
      </c>
      <c r="U91" s="31">
        <f t="shared" si="52"/>
        <v>2.375809935205184</v>
      </c>
    </row>
    <row r="92" spans="1:21" s="14" customFormat="1" ht="12">
      <c r="A92" s="32"/>
      <c r="B92" s="47" t="s">
        <v>91</v>
      </c>
      <c r="C92" s="74">
        <f aca="true" t="shared" si="56" ref="C92:H92">+C88+C89+C90+C91</f>
        <v>1979</v>
      </c>
      <c r="D92" s="33">
        <f t="shared" si="56"/>
        <v>1824</v>
      </c>
      <c r="E92" s="33">
        <f t="shared" si="56"/>
        <v>1731</v>
      </c>
      <c r="F92" s="33">
        <f t="shared" si="56"/>
        <v>1613</v>
      </c>
      <c r="G92" s="75">
        <f t="shared" si="56"/>
        <v>1516</v>
      </c>
      <c r="H92" s="74">
        <f t="shared" si="56"/>
        <v>834</v>
      </c>
      <c r="I92" s="34">
        <f t="shared" si="55"/>
        <v>48.18024263431543</v>
      </c>
      <c r="J92" s="33">
        <f>+J88+J89+J90+J91</f>
        <v>854</v>
      </c>
      <c r="K92" s="88">
        <f t="shared" si="47"/>
        <v>56.33245382585752</v>
      </c>
      <c r="L92" s="74">
        <f>+L88+L89+L90+L91</f>
        <v>406</v>
      </c>
      <c r="M92" s="34">
        <f t="shared" si="48"/>
        <v>23.454650491045637</v>
      </c>
      <c r="N92" s="33">
        <f>+N88+N89+N90+N91</f>
        <v>662</v>
      </c>
      <c r="O92" s="88">
        <f t="shared" si="49"/>
        <v>43.66754617414248</v>
      </c>
      <c r="P92" s="74">
        <f>+P88+P89+P90+P91</f>
        <v>274</v>
      </c>
      <c r="Q92" s="88">
        <f t="shared" si="50"/>
        <v>15.829000577700752</v>
      </c>
      <c r="R92" s="74">
        <f>+R88+R89+R90+R91</f>
        <v>178</v>
      </c>
      <c r="S92" s="88">
        <f t="shared" si="51"/>
        <v>10.283073367995378</v>
      </c>
      <c r="T92" s="63">
        <f>+T88+T89+T90+T91</f>
        <v>39</v>
      </c>
      <c r="U92" s="35">
        <f t="shared" si="52"/>
        <v>2.2530329289428077</v>
      </c>
    </row>
    <row r="93" spans="1:21" s="1" customFormat="1" ht="12">
      <c r="A93" s="18">
        <v>66</v>
      </c>
      <c r="B93" s="46" t="s">
        <v>92</v>
      </c>
      <c r="C93" s="72">
        <v>416</v>
      </c>
      <c r="D93" s="28">
        <v>364</v>
      </c>
      <c r="E93" s="28">
        <v>351</v>
      </c>
      <c r="F93" s="28">
        <v>320</v>
      </c>
      <c r="G93" s="73">
        <v>296</v>
      </c>
      <c r="H93" s="72">
        <v>155</v>
      </c>
      <c r="I93" s="29">
        <f t="shared" si="55"/>
        <v>44.15954415954416</v>
      </c>
      <c r="J93" s="28">
        <v>173</v>
      </c>
      <c r="K93" s="87">
        <f t="shared" si="47"/>
        <v>58.445945945945944</v>
      </c>
      <c r="L93" s="72">
        <v>84</v>
      </c>
      <c r="M93" s="29">
        <f t="shared" si="48"/>
        <v>23.931623931623932</v>
      </c>
      <c r="N93" s="28">
        <v>123</v>
      </c>
      <c r="O93" s="87">
        <f t="shared" si="49"/>
        <v>41.554054054054056</v>
      </c>
      <c r="P93" s="72">
        <v>81</v>
      </c>
      <c r="Q93" s="90">
        <f t="shared" si="50"/>
        <v>23.076923076923077</v>
      </c>
      <c r="R93" s="72">
        <v>17</v>
      </c>
      <c r="S93" s="90">
        <f t="shared" si="51"/>
        <v>4.843304843304844</v>
      </c>
      <c r="T93" s="62">
        <v>14</v>
      </c>
      <c r="U93" s="31">
        <f t="shared" si="52"/>
        <v>3.988603988603989</v>
      </c>
    </row>
    <row r="94" spans="1:21" s="1" customFormat="1" ht="12">
      <c r="A94" s="18">
        <v>67</v>
      </c>
      <c r="B94" s="46" t="s">
        <v>93</v>
      </c>
      <c r="C94" s="72">
        <v>422</v>
      </c>
      <c r="D94" s="28">
        <v>337</v>
      </c>
      <c r="E94" s="28">
        <v>323</v>
      </c>
      <c r="F94" s="28">
        <v>310</v>
      </c>
      <c r="G94" s="73">
        <v>285</v>
      </c>
      <c r="H94" s="72">
        <v>142</v>
      </c>
      <c r="I94" s="29">
        <f t="shared" si="55"/>
        <v>43.962848297213625</v>
      </c>
      <c r="J94" s="28">
        <v>146</v>
      </c>
      <c r="K94" s="87">
        <f t="shared" si="47"/>
        <v>51.228070175438596</v>
      </c>
      <c r="L94" s="72">
        <v>60</v>
      </c>
      <c r="M94" s="29">
        <f t="shared" si="48"/>
        <v>18.575851393188856</v>
      </c>
      <c r="N94" s="28">
        <v>139</v>
      </c>
      <c r="O94" s="87">
        <f t="shared" si="49"/>
        <v>48.771929824561404</v>
      </c>
      <c r="P94" s="72">
        <v>106</v>
      </c>
      <c r="Q94" s="90">
        <f t="shared" si="50"/>
        <v>32.81733746130031</v>
      </c>
      <c r="R94" s="72">
        <v>12</v>
      </c>
      <c r="S94" s="90">
        <f t="shared" si="51"/>
        <v>3.7151702786377707</v>
      </c>
      <c r="T94" s="62">
        <v>3</v>
      </c>
      <c r="U94" s="31">
        <f t="shared" si="52"/>
        <v>0.9287925696594427</v>
      </c>
    </row>
    <row r="95" spans="1:21" s="14" customFormat="1" ht="12">
      <c r="A95" s="32"/>
      <c r="B95" s="47" t="s">
        <v>94</v>
      </c>
      <c r="C95" s="74">
        <f aca="true" t="shared" si="57" ref="C95:H95">+C93+C94</f>
        <v>838</v>
      </c>
      <c r="D95" s="33">
        <f t="shared" si="57"/>
        <v>701</v>
      </c>
      <c r="E95" s="33">
        <f t="shared" si="57"/>
        <v>674</v>
      </c>
      <c r="F95" s="33">
        <f t="shared" si="57"/>
        <v>630</v>
      </c>
      <c r="G95" s="75">
        <f t="shared" si="57"/>
        <v>581</v>
      </c>
      <c r="H95" s="74">
        <f t="shared" si="57"/>
        <v>297</v>
      </c>
      <c r="I95" s="34">
        <f t="shared" si="55"/>
        <v>44.06528189910979</v>
      </c>
      <c r="J95" s="33">
        <f>+J93+J94</f>
        <v>319</v>
      </c>
      <c r="K95" s="88">
        <f t="shared" si="47"/>
        <v>54.90533562822719</v>
      </c>
      <c r="L95" s="74">
        <f>+L93+L94</f>
        <v>144</v>
      </c>
      <c r="M95" s="34">
        <f t="shared" si="48"/>
        <v>21.364985163204746</v>
      </c>
      <c r="N95" s="33">
        <f>+N93+N94</f>
        <v>262</v>
      </c>
      <c r="O95" s="88">
        <f t="shared" si="49"/>
        <v>45.09466437177281</v>
      </c>
      <c r="P95" s="74">
        <f>+P93+P94</f>
        <v>187</v>
      </c>
      <c r="Q95" s="88">
        <f t="shared" si="50"/>
        <v>27.744807121661722</v>
      </c>
      <c r="R95" s="74">
        <f>+R93+R94</f>
        <v>29</v>
      </c>
      <c r="S95" s="88">
        <f t="shared" si="51"/>
        <v>4.3026706231454</v>
      </c>
      <c r="T95" s="63">
        <f>+T93+T94</f>
        <v>17</v>
      </c>
      <c r="U95" s="35">
        <f t="shared" si="52"/>
        <v>2.522255192878338</v>
      </c>
    </row>
    <row r="96" spans="1:21" s="12" customFormat="1" ht="12">
      <c r="A96" s="36"/>
      <c r="B96" s="48" t="s">
        <v>95</v>
      </c>
      <c r="C96" s="76">
        <f aca="true" t="shared" si="58" ref="C96:H96">+C84+C87+C92+C95</f>
        <v>5752</v>
      </c>
      <c r="D96" s="37">
        <f t="shared" si="58"/>
        <v>5106</v>
      </c>
      <c r="E96" s="37">
        <f t="shared" si="58"/>
        <v>4862</v>
      </c>
      <c r="F96" s="37">
        <f t="shared" si="58"/>
        <v>4593</v>
      </c>
      <c r="G96" s="77">
        <f t="shared" si="58"/>
        <v>4278</v>
      </c>
      <c r="H96" s="76">
        <f t="shared" si="58"/>
        <v>1951</v>
      </c>
      <c r="I96" s="38">
        <f t="shared" si="55"/>
        <v>40.12751953928424</v>
      </c>
      <c r="J96" s="37">
        <f>+J84+J87+J92+J95</f>
        <v>2208</v>
      </c>
      <c r="K96" s="89">
        <f t="shared" si="47"/>
        <v>51.61290322580645</v>
      </c>
      <c r="L96" s="76">
        <f>+L84+L87+L92+L95</f>
        <v>1280</v>
      </c>
      <c r="M96" s="38">
        <f t="shared" si="48"/>
        <v>26.32661456190868</v>
      </c>
      <c r="N96" s="37">
        <f>+N84+N87+N92+N95</f>
        <v>2070</v>
      </c>
      <c r="O96" s="89">
        <f t="shared" si="49"/>
        <v>48.38709677419355</v>
      </c>
      <c r="P96" s="76">
        <f>+P84+P87+P92+P95</f>
        <v>983</v>
      </c>
      <c r="Q96" s="89">
        <f t="shared" si="50"/>
        <v>20.218017276840808</v>
      </c>
      <c r="R96" s="76">
        <f>+R84+R87+R92+R95</f>
        <v>346</v>
      </c>
      <c r="S96" s="89">
        <f t="shared" si="51"/>
        <v>7.11641299876594</v>
      </c>
      <c r="T96" s="64">
        <f>+T84+T87+T92+T95</f>
        <v>302</v>
      </c>
      <c r="U96" s="39">
        <f t="shared" si="52"/>
        <v>6.211435623200329</v>
      </c>
    </row>
    <row r="97" spans="1:21" s="1" customFormat="1" ht="12">
      <c r="A97" s="40"/>
      <c r="B97" s="49"/>
      <c r="C97" s="78"/>
      <c r="D97" s="41"/>
      <c r="E97" s="41"/>
      <c r="F97" s="41"/>
      <c r="G97" s="79"/>
      <c r="H97" s="78"/>
      <c r="I97" s="29"/>
      <c r="J97" s="41"/>
      <c r="K97" s="90"/>
      <c r="L97" s="78"/>
      <c r="M97" s="29"/>
      <c r="N97" s="41"/>
      <c r="O97" s="90"/>
      <c r="P97" s="78"/>
      <c r="Q97" s="90"/>
      <c r="R97" s="78"/>
      <c r="S97" s="90"/>
      <c r="T97" s="65"/>
      <c r="U97" s="31"/>
    </row>
    <row r="98" spans="1:21" s="1" customFormat="1" ht="12">
      <c r="A98" s="18">
        <v>68</v>
      </c>
      <c r="B98" s="46" t="s">
        <v>96</v>
      </c>
      <c r="C98" s="72">
        <v>538</v>
      </c>
      <c r="D98" s="28">
        <v>408</v>
      </c>
      <c r="E98" s="28">
        <v>383</v>
      </c>
      <c r="F98" s="28">
        <v>392</v>
      </c>
      <c r="G98" s="73">
        <v>352</v>
      </c>
      <c r="H98" s="72">
        <v>126</v>
      </c>
      <c r="I98" s="29">
        <f t="shared" si="55"/>
        <v>32.89817232375979</v>
      </c>
      <c r="J98" s="28">
        <v>174</v>
      </c>
      <c r="K98" s="87">
        <f aca="true" t="shared" si="59" ref="K98:K113">+J98*100/G98</f>
        <v>49.43181818181818</v>
      </c>
      <c r="L98" s="72">
        <v>85</v>
      </c>
      <c r="M98" s="29">
        <f aca="true" t="shared" si="60" ref="M98:M121">+L98*100/E98</f>
        <v>22.193211488250654</v>
      </c>
      <c r="N98" s="28">
        <v>178</v>
      </c>
      <c r="O98" s="87">
        <f aca="true" t="shared" si="61" ref="O98:O121">+N98*100/G98</f>
        <v>50.56818181818182</v>
      </c>
      <c r="P98" s="72">
        <v>85</v>
      </c>
      <c r="Q98" s="90">
        <f aca="true" t="shared" si="62" ref="Q98:Q121">+P98*100/E98</f>
        <v>22.193211488250654</v>
      </c>
      <c r="R98" s="72">
        <v>49</v>
      </c>
      <c r="S98" s="90">
        <f aca="true" t="shared" si="63" ref="S98:S121">+R98*100/E98</f>
        <v>12.793733681462141</v>
      </c>
      <c r="T98" s="62">
        <v>38</v>
      </c>
      <c r="U98" s="31">
        <f aca="true" t="shared" si="64" ref="U98:U121">+T98*100/E98</f>
        <v>9.921671018276763</v>
      </c>
    </row>
    <row r="99" spans="1:21" s="1" customFormat="1" ht="12">
      <c r="A99" s="18">
        <v>69</v>
      </c>
      <c r="B99" s="46" t="s">
        <v>97</v>
      </c>
      <c r="C99" s="72">
        <v>426</v>
      </c>
      <c r="D99" s="28">
        <v>343</v>
      </c>
      <c r="E99" s="28">
        <v>322</v>
      </c>
      <c r="F99" s="28">
        <v>345</v>
      </c>
      <c r="G99" s="73">
        <v>325</v>
      </c>
      <c r="H99" s="72">
        <v>134</v>
      </c>
      <c r="I99" s="29">
        <f t="shared" si="55"/>
        <v>41.61490683229814</v>
      </c>
      <c r="J99" s="28">
        <v>179</v>
      </c>
      <c r="K99" s="87">
        <f t="shared" si="59"/>
        <v>55.07692307692308</v>
      </c>
      <c r="L99" s="72">
        <v>83</v>
      </c>
      <c r="M99" s="29">
        <f t="shared" si="60"/>
        <v>25.77639751552795</v>
      </c>
      <c r="N99" s="28">
        <v>146</v>
      </c>
      <c r="O99" s="87">
        <f t="shared" si="61"/>
        <v>44.92307692307692</v>
      </c>
      <c r="P99" s="72">
        <v>64</v>
      </c>
      <c r="Q99" s="90">
        <f t="shared" si="62"/>
        <v>19.875776397515526</v>
      </c>
      <c r="R99" s="72">
        <v>12</v>
      </c>
      <c r="S99" s="90">
        <f t="shared" si="63"/>
        <v>3.7267080745341614</v>
      </c>
      <c r="T99" s="62">
        <v>29</v>
      </c>
      <c r="U99" s="31">
        <f t="shared" si="64"/>
        <v>9.006211180124224</v>
      </c>
    </row>
    <row r="100" spans="1:21" s="1" customFormat="1" ht="12">
      <c r="A100" s="18">
        <v>70</v>
      </c>
      <c r="B100" s="46" t="s">
        <v>98</v>
      </c>
      <c r="C100" s="72">
        <v>425</v>
      </c>
      <c r="D100" s="28">
        <v>364</v>
      </c>
      <c r="E100" s="28">
        <v>346</v>
      </c>
      <c r="F100" s="28">
        <v>365</v>
      </c>
      <c r="G100" s="73">
        <v>345</v>
      </c>
      <c r="H100" s="72">
        <v>179</v>
      </c>
      <c r="I100" s="29">
        <f t="shared" si="55"/>
        <v>51.73410404624278</v>
      </c>
      <c r="J100" s="28">
        <v>221</v>
      </c>
      <c r="K100" s="87">
        <f t="shared" si="59"/>
        <v>64.05797101449275</v>
      </c>
      <c r="L100" s="72">
        <v>77</v>
      </c>
      <c r="M100" s="29">
        <f t="shared" si="60"/>
        <v>22.254335260115607</v>
      </c>
      <c r="N100" s="28">
        <v>124</v>
      </c>
      <c r="O100" s="87">
        <f t="shared" si="61"/>
        <v>35.94202898550725</v>
      </c>
      <c r="P100" s="72">
        <v>50</v>
      </c>
      <c r="Q100" s="90">
        <f t="shared" si="62"/>
        <v>14.45086705202312</v>
      </c>
      <c r="R100" s="72">
        <v>23</v>
      </c>
      <c r="S100" s="90">
        <f t="shared" si="63"/>
        <v>6.6473988439306355</v>
      </c>
      <c r="T100" s="62">
        <v>17</v>
      </c>
      <c r="U100" s="31">
        <f t="shared" si="64"/>
        <v>4.913294797687861</v>
      </c>
    </row>
    <row r="101" spans="1:21" s="1" customFormat="1" ht="12">
      <c r="A101" s="18">
        <v>71</v>
      </c>
      <c r="B101" s="46" t="s">
        <v>99</v>
      </c>
      <c r="C101" s="72">
        <v>426</v>
      </c>
      <c r="D101" s="28">
        <v>345</v>
      </c>
      <c r="E101" s="28">
        <v>319</v>
      </c>
      <c r="F101" s="28">
        <v>339</v>
      </c>
      <c r="G101" s="73">
        <v>307</v>
      </c>
      <c r="H101" s="72">
        <v>139</v>
      </c>
      <c r="I101" s="29">
        <f t="shared" si="55"/>
        <v>43.573667711598745</v>
      </c>
      <c r="J101" s="28">
        <v>177</v>
      </c>
      <c r="K101" s="87">
        <f t="shared" si="59"/>
        <v>57.65472312703583</v>
      </c>
      <c r="L101" s="72">
        <v>72</v>
      </c>
      <c r="M101" s="29">
        <f t="shared" si="60"/>
        <v>22.570532915360502</v>
      </c>
      <c r="N101" s="28">
        <v>130</v>
      </c>
      <c r="O101" s="87">
        <f t="shared" si="61"/>
        <v>42.34527687296417</v>
      </c>
      <c r="P101" s="72">
        <v>64</v>
      </c>
      <c r="Q101" s="90">
        <f t="shared" si="62"/>
        <v>20.062695924764892</v>
      </c>
      <c r="R101" s="72">
        <v>14</v>
      </c>
      <c r="S101" s="90">
        <f t="shared" si="63"/>
        <v>4.38871473354232</v>
      </c>
      <c r="T101" s="62">
        <v>30</v>
      </c>
      <c r="U101" s="31">
        <f t="shared" si="64"/>
        <v>9.404388714733543</v>
      </c>
    </row>
    <row r="102" spans="1:21" s="1" customFormat="1" ht="12">
      <c r="A102" s="18">
        <v>72</v>
      </c>
      <c r="B102" s="46" t="s">
        <v>100</v>
      </c>
      <c r="C102" s="72">
        <v>428</v>
      </c>
      <c r="D102" s="28">
        <v>358</v>
      </c>
      <c r="E102" s="28">
        <v>337</v>
      </c>
      <c r="F102" s="28">
        <v>346</v>
      </c>
      <c r="G102" s="73">
        <v>321</v>
      </c>
      <c r="H102" s="72">
        <v>134</v>
      </c>
      <c r="I102" s="29">
        <f t="shared" si="55"/>
        <v>39.76261127596439</v>
      </c>
      <c r="J102" s="28">
        <v>166</v>
      </c>
      <c r="K102" s="87">
        <f t="shared" si="59"/>
        <v>51.71339563862929</v>
      </c>
      <c r="L102" s="72">
        <v>95</v>
      </c>
      <c r="M102" s="29">
        <f t="shared" si="60"/>
        <v>28.189910979228486</v>
      </c>
      <c r="N102" s="28">
        <v>155</v>
      </c>
      <c r="O102" s="87">
        <f t="shared" si="61"/>
        <v>48.28660436137071</v>
      </c>
      <c r="P102" s="72">
        <v>64</v>
      </c>
      <c r="Q102" s="90">
        <f t="shared" si="62"/>
        <v>18.991097922848663</v>
      </c>
      <c r="R102" s="72">
        <v>20</v>
      </c>
      <c r="S102" s="90">
        <f t="shared" si="63"/>
        <v>5.9347181008902075</v>
      </c>
      <c r="T102" s="62">
        <v>24</v>
      </c>
      <c r="U102" s="31">
        <f t="shared" si="64"/>
        <v>7.121661721068249</v>
      </c>
    </row>
    <row r="103" spans="1:21" s="14" customFormat="1" ht="12">
      <c r="A103" s="32"/>
      <c r="B103" s="47" t="s">
        <v>101</v>
      </c>
      <c r="C103" s="74">
        <f aca="true" t="shared" si="65" ref="C103:H103">SUM(C99:C102)</f>
        <v>1705</v>
      </c>
      <c r="D103" s="33">
        <f t="shared" si="65"/>
        <v>1410</v>
      </c>
      <c r="E103" s="33">
        <f t="shared" si="65"/>
        <v>1324</v>
      </c>
      <c r="F103" s="33">
        <f t="shared" si="65"/>
        <v>1395</v>
      </c>
      <c r="G103" s="75">
        <f t="shared" si="65"/>
        <v>1298</v>
      </c>
      <c r="H103" s="74">
        <f t="shared" si="65"/>
        <v>586</v>
      </c>
      <c r="I103" s="34">
        <f t="shared" si="55"/>
        <v>44.259818731117825</v>
      </c>
      <c r="J103" s="33">
        <f>SUM(J99:J102)</f>
        <v>743</v>
      </c>
      <c r="K103" s="88">
        <f t="shared" si="59"/>
        <v>57.24191063174114</v>
      </c>
      <c r="L103" s="74">
        <f>SUM(L99:L102)</f>
        <v>327</v>
      </c>
      <c r="M103" s="34">
        <f t="shared" si="60"/>
        <v>24.69788519637462</v>
      </c>
      <c r="N103" s="33">
        <f>SUM(N99:N102)</f>
        <v>555</v>
      </c>
      <c r="O103" s="88">
        <f t="shared" si="61"/>
        <v>42.75808936825886</v>
      </c>
      <c r="P103" s="74">
        <f>SUM(P99:P102)</f>
        <v>242</v>
      </c>
      <c r="Q103" s="88">
        <f t="shared" si="62"/>
        <v>18.27794561933535</v>
      </c>
      <c r="R103" s="74">
        <f>SUM(R99:R102)</f>
        <v>69</v>
      </c>
      <c r="S103" s="88">
        <f t="shared" si="63"/>
        <v>5.211480362537764</v>
      </c>
      <c r="T103" s="63">
        <f>SUM(T99:T102)</f>
        <v>100</v>
      </c>
      <c r="U103" s="35">
        <f t="shared" si="64"/>
        <v>7.552870090634441</v>
      </c>
    </row>
    <row r="104" spans="1:21" s="1" customFormat="1" ht="12">
      <c r="A104" s="18">
        <v>73</v>
      </c>
      <c r="B104" s="46" t="s">
        <v>102</v>
      </c>
      <c r="C104" s="72">
        <v>518</v>
      </c>
      <c r="D104" s="28">
        <v>392</v>
      </c>
      <c r="E104" s="28">
        <v>372</v>
      </c>
      <c r="F104" s="28">
        <v>385</v>
      </c>
      <c r="G104" s="73">
        <v>369</v>
      </c>
      <c r="H104" s="72">
        <v>204</v>
      </c>
      <c r="I104" s="29">
        <f t="shared" si="55"/>
        <v>54.83870967741935</v>
      </c>
      <c r="J104" s="28">
        <v>287</v>
      </c>
      <c r="K104" s="87">
        <f t="shared" si="59"/>
        <v>77.77777777777777</v>
      </c>
      <c r="L104" s="72">
        <v>61</v>
      </c>
      <c r="M104" s="29">
        <f t="shared" si="60"/>
        <v>16.397849462365592</v>
      </c>
      <c r="N104" s="28">
        <v>82</v>
      </c>
      <c r="O104" s="87">
        <f t="shared" si="61"/>
        <v>22.22222222222222</v>
      </c>
      <c r="P104" s="72">
        <v>48</v>
      </c>
      <c r="Q104" s="90">
        <f t="shared" si="62"/>
        <v>12.903225806451612</v>
      </c>
      <c r="R104" s="72">
        <v>27</v>
      </c>
      <c r="S104" s="90">
        <f t="shared" si="63"/>
        <v>7.258064516129032</v>
      </c>
      <c r="T104" s="62">
        <v>32</v>
      </c>
      <c r="U104" s="31">
        <f t="shared" si="64"/>
        <v>8.602150537634408</v>
      </c>
    </row>
    <row r="105" spans="1:21" s="1" customFormat="1" ht="12">
      <c r="A105" s="18">
        <v>74</v>
      </c>
      <c r="B105" s="46" t="s">
        <v>103</v>
      </c>
      <c r="C105" s="72">
        <v>520</v>
      </c>
      <c r="D105" s="28">
        <v>394</v>
      </c>
      <c r="E105" s="28">
        <v>376</v>
      </c>
      <c r="F105" s="28">
        <v>398</v>
      </c>
      <c r="G105" s="73">
        <v>373</v>
      </c>
      <c r="H105" s="72">
        <v>218</v>
      </c>
      <c r="I105" s="29">
        <f t="shared" si="55"/>
        <v>57.97872340425532</v>
      </c>
      <c r="J105" s="28">
        <v>275</v>
      </c>
      <c r="K105" s="87">
        <f t="shared" si="59"/>
        <v>73.72654155495978</v>
      </c>
      <c r="L105" s="72">
        <v>72</v>
      </c>
      <c r="M105" s="29">
        <f t="shared" si="60"/>
        <v>19.148936170212767</v>
      </c>
      <c r="N105" s="28">
        <v>98</v>
      </c>
      <c r="O105" s="87">
        <f t="shared" si="61"/>
        <v>26.273458445040216</v>
      </c>
      <c r="P105" s="72">
        <v>41</v>
      </c>
      <c r="Q105" s="90">
        <f t="shared" si="62"/>
        <v>10.904255319148936</v>
      </c>
      <c r="R105" s="72">
        <v>21</v>
      </c>
      <c r="S105" s="90">
        <f t="shared" si="63"/>
        <v>5.585106382978723</v>
      </c>
      <c r="T105" s="62">
        <v>24</v>
      </c>
      <c r="U105" s="31">
        <f t="shared" si="64"/>
        <v>6.382978723404255</v>
      </c>
    </row>
    <row r="106" spans="1:21" s="14" customFormat="1" ht="12">
      <c r="A106" s="32"/>
      <c r="B106" s="47" t="s">
        <v>104</v>
      </c>
      <c r="C106" s="74">
        <f aca="true" t="shared" si="66" ref="C106:H106">+C104+C105</f>
        <v>1038</v>
      </c>
      <c r="D106" s="33">
        <f t="shared" si="66"/>
        <v>786</v>
      </c>
      <c r="E106" s="33">
        <f t="shared" si="66"/>
        <v>748</v>
      </c>
      <c r="F106" s="33">
        <f t="shared" si="66"/>
        <v>783</v>
      </c>
      <c r="G106" s="75">
        <f t="shared" si="66"/>
        <v>742</v>
      </c>
      <c r="H106" s="74">
        <f t="shared" si="66"/>
        <v>422</v>
      </c>
      <c r="I106" s="34">
        <f t="shared" si="55"/>
        <v>56.41711229946524</v>
      </c>
      <c r="J106" s="33">
        <f>+J104+J105</f>
        <v>562</v>
      </c>
      <c r="K106" s="88">
        <f t="shared" si="59"/>
        <v>75.74123989218329</v>
      </c>
      <c r="L106" s="74">
        <f>+L104+L105</f>
        <v>133</v>
      </c>
      <c r="M106" s="34">
        <f t="shared" si="60"/>
        <v>17.780748663101605</v>
      </c>
      <c r="N106" s="33">
        <f>+N104+N105</f>
        <v>180</v>
      </c>
      <c r="O106" s="88">
        <f t="shared" si="61"/>
        <v>24.258760107816713</v>
      </c>
      <c r="P106" s="74">
        <f>+P104+P105</f>
        <v>89</v>
      </c>
      <c r="Q106" s="88">
        <f t="shared" si="62"/>
        <v>11.898395721925134</v>
      </c>
      <c r="R106" s="74">
        <f>+R104+R105</f>
        <v>48</v>
      </c>
      <c r="S106" s="88">
        <f t="shared" si="63"/>
        <v>6.4171122994652405</v>
      </c>
      <c r="T106" s="63">
        <f>+T104+T105</f>
        <v>56</v>
      </c>
      <c r="U106" s="35">
        <f t="shared" si="64"/>
        <v>7.4866310160427805</v>
      </c>
    </row>
    <row r="107" spans="1:21" s="1" customFormat="1" ht="12">
      <c r="A107" s="18">
        <v>75</v>
      </c>
      <c r="B107" s="46" t="s">
        <v>412</v>
      </c>
      <c r="C107" s="72">
        <v>324</v>
      </c>
      <c r="D107" s="28">
        <v>270</v>
      </c>
      <c r="E107" s="28">
        <v>248</v>
      </c>
      <c r="F107" s="28">
        <v>258</v>
      </c>
      <c r="G107" s="73">
        <v>234</v>
      </c>
      <c r="H107" s="72">
        <v>129</v>
      </c>
      <c r="I107" s="29">
        <f t="shared" si="55"/>
        <v>52.016129032258064</v>
      </c>
      <c r="J107" s="28">
        <v>159</v>
      </c>
      <c r="K107" s="87">
        <f t="shared" si="59"/>
        <v>67.94871794871794</v>
      </c>
      <c r="L107" s="72">
        <v>36</v>
      </c>
      <c r="M107" s="29">
        <f t="shared" si="60"/>
        <v>14.516129032258064</v>
      </c>
      <c r="N107" s="28">
        <v>75</v>
      </c>
      <c r="O107" s="87">
        <f t="shared" si="61"/>
        <v>32.05128205128205</v>
      </c>
      <c r="P107" s="72">
        <v>26</v>
      </c>
      <c r="Q107" s="90">
        <f t="shared" si="62"/>
        <v>10.483870967741936</v>
      </c>
      <c r="R107" s="72">
        <v>32</v>
      </c>
      <c r="S107" s="90">
        <f t="shared" si="63"/>
        <v>12.903225806451612</v>
      </c>
      <c r="T107" s="62">
        <v>25</v>
      </c>
      <c r="U107" s="31">
        <f t="shared" si="64"/>
        <v>10.080645161290322</v>
      </c>
    </row>
    <row r="108" spans="1:21" s="1" customFormat="1" ht="12">
      <c r="A108" s="18">
        <v>76</v>
      </c>
      <c r="B108" s="46" t="s">
        <v>105</v>
      </c>
      <c r="C108" s="72">
        <v>325</v>
      </c>
      <c r="D108" s="28">
        <v>292</v>
      </c>
      <c r="E108" s="28">
        <v>266</v>
      </c>
      <c r="F108" s="28">
        <v>274</v>
      </c>
      <c r="G108" s="73">
        <v>240</v>
      </c>
      <c r="H108" s="72">
        <v>123</v>
      </c>
      <c r="I108" s="29">
        <f t="shared" si="55"/>
        <v>46.2406015037594</v>
      </c>
      <c r="J108" s="28">
        <v>157</v>
      </c>
      <c r="K108" s="87">
        <f t="shared" si="59"/>
        <v>65.41666666666667</v>
      </c>
      <c r="L108" s="72">
        <v>40</v>
      </c>
      <c r="M108" s="29">
        <f t="shared" si="60"/>
        <v>15.037593984962406</v>
      </c>
      <c r="N108" s="28">
        <v>83</v>
      </c>
      <c r="O108" s="87">
        <f t="shared" si="61"/>
        <v>34.583333333333336</v>
      </c>
      <c r="P108" s="72">
        <v>34</v>
      </c>
      <c r="Q108" s="90">
        <f t="shared" si="62"/>
        <v>12.781954887218046</v>
      </c>
      <c r="R108" s="72">
        <v>40</v>
      </c>
      <c r="S108" s="90">
        <f t="shared" si="63"/>
        <v>15.037593984962406</v>
      </c>
      <c r="T108" s="62">
        <v>29</v>
      </c>
      <c r="U108" s="31">
        <f t="shared" si="64"/>
        <v>10.902255639097744</v>
      </c>
    </row>
    <row r="109" spans="1:21" s="14" customFormat="1" ht="12">
      <c r="A109" s="32"/>
      <c r="B109" s="47" t="s">
        <v>106</v>
      </c>
      <c r="C109" s="74">
        <f aca="true" t="shared" si="67" ref="C109:H109">+C107+C108</f>
        <v>649</v>
      </c>
      <c r="D109" s="33">
        <f t="shared" si="67"/>
        <v>562</v>
      </c>
      <c r="E109" s="33">
        <f t="shared" si="67"/>
        <v>514</v>
      </c>
      <c r="F109" s="33">
        <f t="shared" si="67"/>
        <v>532</v>
      </c>
      <c r="G109" s="75">
        <f t="shared" si="67"/>
        <v>474</v>
      </c>
      <c r="H109" s="74">
        <f t="shared" si="67"/>
        <v>252</v>
      </c>
      <c r="I109" s="34">
        <f t="shared" si="55"/>
        <v>49.02723735408561</v>
      </c>
      <c r="J109" s="33">
        <f>+J107+J108</f>
        <v>316</v>
      </c>
      <c r="K109" s="88">
        <f t="shared" si="59"/>
        <v>66.66666666666667</v>
      </c>
      <c r="L109" s="74">
        <f>+L107+L108</f>
        <v>76</v>
      </c>
      <c r="M109" s="34">
        <f t="shared" si="60"/>
        <v>14.785992217898833</v>
      </c>
      <c r="N109" s="33">
        <f>+N107+N108</f>
        <v>158</v>
      </c>
      <c r="O109" s="88">
        <f t="shared" si="61"/>
        <v>33.333333333333336</v>
      </c>
      <c r="P109" s="74">
        <f>+P107+P108</f>
        <v>60</v>
      </c>
      <c r="Q109" s="88">
        <f t="shared" si="62"/>
        <v>11.673151750972762</v>
      </c>
      <c r="R109" s="74">
        <f>+R107+R108</f>
        <v>72</v>
      </c>
      <c r="S109" s="88">
        <f t="shared" si="63"/>
        <v>14.007782101167315</v>
      </c>
      <c r="T109" s="63">
        <f>+T107+T108</f>
        <v>54</v>
      </c>
      <c r="U109" s="35">
        <f t="shared" si="64"/>
        <v>10.505836575875486</v>
      </c>
    </row>
    <row r="110" spans="1:21" s="1" customFormat="1" ht="12">
      <c r="A110" s="18">
        <v>77</v>
      </c>
      <c r="B110" s="46" t="s">
        <v>413</v>
      </c>
      <c r="C110" s="72">
        <v>513</v>
      </c>
      <c r="D110" s="28">
        <v>340</v>
      </c>
      <c r="E110" s="28">
        <v>323</v>
      </c>
      <c r="F110" s="28">
        <v>337</v>
      </c>
      <c r="G110" s="73">
        <v>307</v>
      </c>
      <c r="H110" s="72">
        <v>128</v>
      </c>
      <c r="I110" s="29">
        <f t="shared" si="55"/>
        <v>39.628482972136226</v>
      </c>
      <c r="J110" s="28">
        <v>152</v>
      </c>
      <c r="K110" s="87">
        <f t="shared" si="59"/>
        <v>49.5114006514658</v>
      </c>
      <c r="L110" s="72">
        <v>48</v>
      </c>
      <c r="M110" s="29">
        <f t="shared" si="60"/>
        <v>14.860681114551083</v>
      </c>
      <c r="N110" s="28">
        <v>155</v>
      </c>
      <c r="O110" s="87">
        <f t="shared" si="61"/>
        <v>50.4885993485342</v>
      </c>
      <c r="P110" s="72">
        <v>112</v>
      </c>
      <c r="Q110" s="90">
        <f t="shared" si="62"/>
        <v>34.6749226006192</v>
      </c>
      <c r="R110" s="72">
        <v>8</v>
      </c>
      <c r="S110" s="90">
        <f t="shared" si="63"/>
        <v>2.476780185758514</v>
      </c>
      <c r="T110" s="62">
        <v>27</v>
      </c>
      <c r="U110" s="31">
        <f t="shared" si="64"/>
        <v>8.359133126934985</v>
      </c>
    </row>
    <row r="111" spans="1:21" s="1" customFormat="1" ht="12">
      <c r="A111" s="18">
        <v>78</v>
      </c>
      <c r="B111" s="46" t="s">
        <v>107</v>
      </c>
      <c r="C111" s="72">
        <v>516</v>
      </c>
      <c r="D111" s="28">
        <v>310</v>
      </c>
      <c r="E111" s="28">
        <v>290</v>
      </c>
      <c r="F111" s="28">
        <v>311</v>
      </c>
      <c r="G111" s="73">
        <v>296</v>
      </c>
      <c r="H111" s="72">
        <v>121</v>
      </c>
      <c r="I111" s="29">
        <f t="shared" si="55"/>
        <v>41.724137931034484</v>
      </c>
      <c r="J111" s="28">
        <v>156</v>
      </c>
      <c r="K111" s="87">
        <f t="shared" si="59"/>
        <v>52.7027027027027</v>
      </c>
      <c r="L111" s="72">
        <v>72</v>
      </c>
      <c r="M111" s="29">
        <f t="shared" si="60"/>
        <v>24.82758620689655</v>
      </c>
      <c r="N111" s="28">
        <v>140</v>
      </c>
      <c r="O111" s="87">
        <f t="shared" si="61"/>
        <v>47.2972972972973</v>
      </c>
      <c r="P111" s="72">
        <v>70</v>
      </c>
      <c r="Q111" s="90">
        <f t="shared" si="62"/>
        <v>24.137931034482758</v>
      </c>
      <c r="R111" s="72">
        <v>6</v>
      </c>
      <c r="S111" s="90">
        <f t="shared" si="63"/>
        <v>2.0689655172413794</v>
      </c>
      <c r="T111" s="62">
        <v>21</v>
      </c>
      <c r="U111" s="31">
        <f t="shared" si="64"/>
        <v>7.241379310344827</v>
      </c>
    </row>
    <row r="112" spans="1:21" s="1" customFormat="1" ht="12">
      <c r="A112" s="18">
        <v>79</v>
      </c>
      <c r="B112" s="46" t="s">
        <v>108</v>
      </c>
      <c r="C112" s="72">
        <v>517</v>
      </c>
      <c r="D112" s="28">
        <v>326</v>
      </c>
      <c r="E112" s="28">
        <v>296</v>
      </c>
      <c r="F112" s="28">
        <v>333</v>
      </c>
      <c r="G112" s="73">
        <v>308</v>
      </c>
      <c r="H112" s="72">
        <v>111</v>
      </c>
      <c r="I112" s="29">
        <f t="shared" si="55"/>
        <v>37.5</v>
      </c>
      <c r="J112" s="28">
        <v>170</v>
      </c>
      <c r="K112" s="87">
        <f t="shared" si="59"/>
        <v>55.1948051948052</v>
      </c>
      <c r="L112" s="72">
        <v>66</v>
      </c>
      <c r="M112" s="29">
        <f t="shared" si="60"/>
        <v>22.2972972972973</v>
      </c>
      <c r="N112" s="28">
        <v>138</v>
      </c>
      <c r="O112" s="87">
        <f t="shared" si="61"/>
        <v>44.8051948051948</v>
      </c>
      <c r="P112" s="72">
        <v>83</v>
      </c>
      <c r="Q112" s="90">
        <f t="shared" si="62"/>
        <v>28.04054054054054</v>
      </c>
      <c r="R112" s="72">
        <v>9</v>
      </c>
      <c r="S112" s="90">
        <f t="shared" si="63"/>
        <v>3.0405405405405403</v>
      </c>
      <c r="T112" s="62">
        <v>27</v>
      </c>
      <c r="U112" s="31">
        <f t="shared" si="64"/>
        <v>9.121621621621621</v>
      </c>
    </row>
    <row r="113" spans="1:21" s="14" customFormat="1" ht="12">
      <c r="A113" s="32"/>
      <c r="B113" s="47" t="s">
        <v>109</v>
      </c>
      <c r="C113" s="74">
        <f aca="true" t="shared" si="68" ref="C113:H113">+C110+C111+C112</f>
        <v>1546</v>
      </c>
      <c r="D113" s="33">
        <f t="shared" si="68"/>
        <v>976</v>
      </c>
      <c r="E113" s="33">
        <f t="shared" si="68"/>
        <v>909</v>
      </c>
      <c r="F113" s="33">
        <f t="shared" si="68"/>
        <v>981</v>
      </c>
      <c r="G113" s="75">
        <f t="shared" si="68"/>
        <v>911</v>
      </c>
      <c r="H113" s="74">
        <f t="shared" si="68"/>
        <v>360</v>
      </c>
      <c r="I113" s="34">
        <f t="shared" si="55"/>
        <v>39.603960396039604</v>
      </c>
      <c r="J113" s="33">
        <f>+J110+J111+J112</f>
        <v>478</v>
      </c>
      <c r="K113" s="88">
        <f t="shared" si="59"/>
        <v>52.46981339187706</v>
      </c>
      <c r="L113" s="74">
        <f>+L110+L111+L112</f>
        <v>186</v>
      </c>
      <c r="M113" s="34">
        <f t="shared" si="60"/>
        <v>20.462046204620464</v>
      </c>
      <c r="N113" s="33">
        <f>+N110+N111+N112</f>
        <v>433</v>
      </c>
      <c r="O113" s="88">
        <f t="shared" si="61"/>
        <v>47.53018660812294</v>
      </c>
      <c r="P113" s="74">
        <f>+P110+P111+P112</f>
        <v>265</v>
      </c>
      <c r="Q113" s="88">
        <f t="shared" si="62"/>
        <v>29.15291529152915</v>
      </c>
      <c r="R113" s="74">
        <f>+R110+R111+R112</f>
        <v>23</v>
      </c>
      <c r="S113" s="88">
        <f t="shared" si="63"/>
        <v>2.5302530253025304</v>
      </c>
      <c r="T113" s="63">
        <f>+T110+T111+T112</f>
        <v>75</v>
      </c>
      <c r="U113" s="35">
        <f t="shared" si="64"/>
        <v>8.250825082508252</v>
      </c>
    </row>
    <row r="114" spans="1:21" s="1" customFormat="1" ht="12">
      <c r="A114" s="18">
        <v>80</v>
      </c>
      <c r="B114" s="46" t="s">
        <v>110</v>
      </c>
      <c r="C114" s="72">
        <v>294</v>
      </c>
      <c r="D114" s="28">
        <v>231</v>
      </c>
      <c r="E114" s="28">
        <v>215</v>
      </c>
      <c r="F114" s="28">
        <v>223</v>
      </c>
      <c r="G114" s="73">
        <v>201</v>
      </c>
      <c r="H114" s="72">
        <v>118</v>
      </c>
      <c r="I114" s="29">
        <f t="shared" si="55"/>
        <v>54.883720930232556</v>
      </c>
      <c r="J114" s="28">
        <v>134</v>
      </c>
      <c r="K114" s="87">
        <f aca="true" t="shared" si="69" ref="K114:K121">+J114*100/G114</f>
        <v>66.66666666666667</v>
      </c>
      <c r="L114" s="72">
        <v>51</v>
      </c>
      <c r="M114" s="29">
        <f t="shared" si="60"/>
        <v>23.72093023255814</v>
      </c>
      <c r="N114" s="28">
        <v>67</v>
      </c>
      <c r="O114" s="87">
        <f t="shared" si="61"/>
        <v>33.333333333333336</v>
      </c>
      <c r="P114" s="72">
        <v>20</v>
      </c>
      <c r="Q114" s="90">
        <f t="shared" si="62"/>
        <v>9.30232558139535</v>
      </c>
      <c r="R114" s="72">
        <v>12</v>
      </c>
      <c r="S114" s="90">
        <f t="shared" si="63"/>
        <v>5.5813953488372094</v>
      </c>
      <c r="T114" s="62">
        <v>14</v>
      </c>
      <c r="U114" s="31">
        <f t="shared" si="64"/>
        <v>6.511627906976744</v>
      </c>
    </row>
    <row r="115" spans="1:21" s="1" customFormat="1" ht="12">
      <c r="A115" s="18">
        <v>81</v>
      </c>
      <c r="B115" s="46" t="s">
        <v>111</v>
      </c>
      <c r="C115" s="72">
        <v>292</v>
      </c>
      <c r="D115" s="28">
        <v>240</v>
      </c>
      <c r="E115" s="28">
        <v>221</v>
      </c>
      <c r="F115" s="28">
        <v>235</v>
      </c>
      <c r="G115" s="73">
        <v>221</v>
      </c>
      <c r="H115" s="72">
        <v>124</v>
      </c>
      <c r="I115" s="29">
        <f t="shared" si="55"/>
        <v>56.10859728506787</v>
      </c>
      <c r="J115" s="28">
        <v>161</v>
      </c>
      <c r="K115" s="87">
        <f t="shared" si="69"/>
        <v>72.85067873303167</v>
      </c>
      <c r="L115" s="72">
        <v>28</v>
      </c>
      <c r="M115" s="29">
        <f t="shared" si="60"/>
        <v>12.669683257918551</v>
      </c>
      <c r="N115" s="28">
        <v>60</v>
      </c>
      <c r="O115" s="87">
        <f t="shared" si="61"/>
        <v>27.149321266968325</v>
      </c>
      <c r="P115" s="72">
        <v>35</v>
      </c>
      <c r="Q115" s="90">
        <f t="shared" si="62"/>
        <v>15.83710407239819</v>
      </c>
      <c r="R115" s="72">
        <v>17</v>
      </c>
      <c r="S115" s="90">
        <f t="shared" si="63"/>
        <v>7.6923076923076925</v>
      </c>
      <c r="T115" s="62">
        <v>17</v>
      </c>
      <c r="U115" s="31">
        <f t="shared" si="64"/>
        <v>7.6923076923076925</v>
      </c>
    </row>
    <row r="116" spans="1:21" s="14" customFormat="1" ht="12">
      <c r="A116" s="32"/>
      <c r="B116" s="47" t="s">
        <v>112</v>
      </c>
      <c r="C116" s="74">
        <f aca="true" t="shared" si="70" ref="C116:H116">+C114+C115</f>
        <v>586</v>
      </c>
      <c r="D116" s="33">
        <f t="shared" si="70"/>
        <v>471</v>
      </c>
      <c r="E116" s="33">
        <f t="shared" si="70"/>
        <v>436</v>
      </c>
      <c r="F116" s="33">
        <f t="shared" si="70"/>
        <v>458</v>
      </c>
      <c r="G116" s="75">
        <f t="shared" si="70"/>
        <v>422</v>
      </c>
      <c r="H116" s="74">
        <f t="shared" si="70"/>
        <v>242</v>
      </c>
      <c r="I116" s="34">
        <f t="shared" si="55"/>
        <v>55.5045871559633</v>
      </c>
      <c r="J116" s="33">
        <f>+J114+J115</f>
        <v>295</v>
      </c>
      <c r="K116" s="88">
        <f t="shared" si="69"/>
        <v>69.90521327014218</v>
      </c>
      <c r="L116" s="74">
        <f>+L114+L115</f>
        <v>79</v>
      </c>
      <c r="M116" s="34">
        <f t="shared" si="60"/>
        <v>18.119266055045873</v>
      </c>
      <c r="N116" s="33">
        <f>+N114+N115</f>
        <v>127</v>
      </c>
      <c r="O116" s="93">
        <f t="shared" si="61"/>
        <v>30.09478672985782</v>
      </c>
      <c r="P116" s="74">
        <f>+P114+P115</f>
        <v>55</v>
      </c>
      <c r="Q116" s="88">
        <f t="shared" si="62"/>
        <v>12.614678899082568</v>
      </c>
      <c r="R116" s="74">
        <f>+R114+R115</f>
        <v>29</v>
      </c>
      <c r="S116" s="88">
        <f t="shared" si="63"/>
        <v>6.651376146788991</v>
      </c>
      <c r="T116" s="63">
        <f>+T114+T115</f>
        <v>31</v>
      </c>
      <c r="U116" s="35">
        <f t="shared" si="64"/>
        <v>7.110091743119266</v>
      </c>
    </row>
    <row r="117" spans="1:21" s="1" customFormat="1" ht="12">
      <c r="A117" s="18">
        <v>82</v>
      </c>
      <c r="B117" s="46" t="s">
        <v>113</v>
      </c>
      <c r="C117" s="72">
        <v>229</v>
      </c>
      <c r="D117" s="28">
        <v>189</v>
      </c>
      <c r="E117" s="28">
        <v>176</v>
      </c>
      <c r="F117" s="28">
        <v>184</v>
      </c>
      <c r="G117" s="73">
        <v>169</v>
      </c>
      <c r="H117" s="72">
        <v>30</v>
      </c>
      <c r="I117" s="29">
        <f t="shared" si="55"/>
        <v>17.045454545454547</v>
      </c>
      <c r="J117" s="28">
        <v>68</v>
      </c>
      <c r="K117" s="87">
        <f t="shared" si="69"/>
        <v>40.23668639053255</v>
      </c>
      <c r="L117" s="72">
        <v>70</v>
      </c>
      <c r="M117" s="29">
        <f t="shared" si="60"/>
        <v>39.77272727272727</v>
      </c>
      <c r="N117" s="28">
        <v>101</v>
      </c>
      <c r="O117" s="87">
        <f t="shared" si="61"/>
        <v>59.76331360946745</v>
      </c>
      <c r="P117" s="72">
        <v>50</v>
      </c>
      <c r="Q117" s="90">
        <f t="shared" si="62"/>
        <v>28.40909090909091</v>
      </c>
      <c r="R117" s="72">
        <v>6</v>
      </c>
      <c r="S117" s="90">
        <f t="shared" si="63"/>
        <v>3.409090909090909</v>
      </c>
      <c r="T117" s="62">
        <v>20</v>
      </c>
      <c r="U117" s="31">
        <f t="shared" si="64"/>
        <v>11.363636363636363</v>
      </c>
    </row>
    <row r="118" spans="1:21" s="1" customFormat="1" ht="12">
      <c r="A118" s="18">
        <v>83</v>
      </c>
      <c r="B118" s="46" t="s">
        <v>114</v>
      </c>
      <c r="C118" s="72">
        <v>316</v>
      </c>
      <c r="D118" s="28">
        <v>232</v>
      </c>
      <c r="E118" s="28">
        <v>208</v>
      </c>
      <c r="F118" s="28">
        <v>223</v>
      </c>
      <c r="G118" s="73">
        <v>205</v>
      </c>
      <c r="H118" s="72">
        <v>46</v>
      </c>
      <c r="I118" s="29">
        <f t="shared" si="55"/>
        <v>22.115384615384617</v>
      </c>
      <c r="J118" s="28">
        <v>101</v>
      </c>
      <c r="K118" s="87">
        <f t="shared" si="69"/>
        <v>49.26829268292683</v>
      </c>
      <c r="L118" s="72">
        <v>78</v>
      </c>
      <c r="M118" s="29">
        <f t="shared" si="60"/>
        <v>37.5</v>
      </c>
      <c r="N118" s="28">
        <v>104</v>
      </c>
      <c r="O118" s="87">
        <f t="shared" si="61"/>
        <v>50.73170731707317</v>
      </c>
      <c r="P118" s="72">
        <v>52</v>
      </c>
      <c r="Q118" s="90">
        <f t="shared" si="62"/>
        <v>25</v>
      </c>
      <c r="R118" s="72">
        <v>13</v>
      </c>
      <c r="S118" s="90">
        <f t="shared" si="63"/>
        <v>6.25</v>
      </c>
      <c r="T118" s="62">
        <v>19</v>
      </c>
      <c r="U118" s="31">
        <f t="shared" si="64"/>
        <v>9.134615384615385</v>
      </c>
    </row>
    <row r="119" spans="1:21" s="1" customFormat="1" ht="12">
      <c r="A119" s="18">
        <v>84</v>
      </c>
      <c r="B119" s="46" t="s">
        <v>115</v>
      </c>
      <c r="C119" s="72">
        <v>311</v>
      </c>
      <c r="D119" s="28">
        <v>220</v>
      </c>
      <c r="E119" s="28">
        <v>204</v>
      </c>
      <c r="F119" s="28">
        <v>215</v>
      </c>
      <c r="G119" s="73">
        <v>203</v>
      </c>
      <c r="H119" s="72">
        <v>54</v>
      </c>
      <c r="I119" s="29">
        <f t="shared" si="55"/>
        <v>26.470588235294116</v>
      </c>
      <c r="J119" s="28">
        <v>103</v>
      </c>
      <c r="K119" s="87">
        <f t="shared" si="69"/>
        <v>50.73891625615764</v>
      </c>
      <c r="L119" s="72">
        <v>78</v>
      </c>
      <c r="M119" s="29">
        <f t="shared" si="60"/>
        <v>38.23529411764706</v>
      </c>
      <c r="N119" s="28">
        <v>100</v>
      </c>
      <c r="O119" s="87">
        <f t="shared" si="61"/>
        <v>49.26108374384236</v>
      </c>
      <c r="P119" s="72">
        <v>46</v>
      </c>
      <c r="Q119" s="90">
        <f t="shared" si="62"/>
        <v>22.54901960784314</v>
      </c>
      <c r="R119" s="72">
        <v>8</v>
      </c>
      <c r="S119" s="90">
        <f t="shared" si="63"/>
        <v>3.9215686274509802</v>
      </c>
      <c r="T119" s="62">
        <v>18</v>
      </c>
      <c r="U119" s="31">
        <f t="shared" si="64"/>
        <v>8.823529411764707</v>
      </c>
    </row>
    <row r="120" spans="1:21" s="14" customFormat="1" ht="12">
      <c r="A120" s="32"/>
      <c r="B120" s="47" t="s">
        <v>116</v>
      </c>
      <c r="C120" s="74">
        <f aca="true" t="shared" si="71" ref="C120:H120">+C118+C119</f>
        <v>627</v>
      </c>
      <c r="D120" s="33">
        <f t="shared" si="71"/>
        <v>452</v>
      </c>
      <c r="E120" s="33">
        <f t="shared" si="71"/>
        <v>412</v>
      </c>
      <c r="F120" s="33">
        <f t="shared" si="71"/>
        <v>438</v>
      </c>
      <c r="G120" s="75">
        <f t="shared" si="71"/>
        <v>408</v>
      </c>
      <c r="H120" s="74">
        <f t="shared" si="71"/>
        <v>100</v>
      </c>
      <c r="I120" s="34">
        <f t="shared" si="55"/>
        <v>24.271844660194176</v>
      </c>
      <c r="J120" s="33">
        <f>+J118+J119</f>
        <v>204</v>
      </c>
      <c r="K120" s="88">
        <f t="shared" si="69"/>
        <v>50</v>
      </c>
      <c r="L120" s="74">
        <f>+L118+L119</f>
        <v>156</v>
      </c>
      <c r="M120" s="34">
        <f t="shared" si="60"/>
        <v>37.86407766990291</v>
      </c>
      <c r="N120" s="33">
        <f>+N118+N119</f>
        <v>204</v>
      </c>
      <c r="O120" s="93">
        <f t="shared" si="61"/>
        <v>50</v>
      </c>
      <c r="P120" s="74">
        <f>+P118+P119</f>
        <v>98</v>
      </c>
      <c r="Q120" s="88">
        <f t="shared" si="62"/>
        <v>23.78640776699029</v>
      </c>
      <c r="R120" s="74">
        <f>+R118+R119</f>
        <v>21</v>
      </c>
      <c r="S120" s="88">
        <f t="shared" si="63"/>
        <v>5.097087378640777</v>
      </c>
      <c r="T120" s="63">
        <f>+T118+T119</f>
        <v>37</v>
      </c>
      <c r="U120" s="35">
        <f t="shared" si="64"/>
        <v>8.980582524271844</v>
      </c>
    </row>
    <row r="121" spans="1:21" s="12" customFormat="1" ht="12">
      <c r="A121" s="36"/>
      <c r="B121" s="48" t="s">
        <v>117</v>
      </c>
      <c r="C121" s="76">
        <f aca="true" t="shared" si="72" ref="C121:H121">+C98+C103+C106+C109+C113+C116+C117+C120</f>
        <v>6918</v>
      </c>
      <c r="D121" s="37">
        <f t="shared" si="72"/>
        <v>5254</v>
      </c>
      <c r="E121" s="37">
        <f t="shared" si="72"/>
        <v>4902</v>
      </c>
      <c r="F121" s="37">
        <f t="shared" si="72"/>
        <v>5163</v>
      </c>
      <c r="G121" s="77">
        <f t="shared" si="72"/>
        <v>4776</v>
      </c>
      <c r="H121" s="76">
        <f t="shared" si="72"/>
        <v>2118</v>
      </c>
      <c r="I121" s="38">
        <f t="shared" si="55"/>
        <v>43.20685434516524</v>
      </c>
      <c r="J121" s="37">
        <f>+J98+J103+J106+J109+J113+J116+J117+J120</f>
        <v>2840</v>
      </c>
      <c r="K121" s="89">
        <f t="shared" si="69"/>
        <v>59.46398659966499</v>
      </c>
      <c r="L121" s="76">
        <f>+L98+L103+L106+L109+L113+L116+L117+L120</f>
        <v>1112</v>
      </c>
      <c r="M121" s="38">
        <f t="shared" si="60"/>
        <v>22.684618523051817</v>
      </c>
      <c r="N121" s="37">
        <f>+N98+N103+N106+N109+N113+N116+N117+N120</f>
        <v>1936</v>
      </c>
      <c r="O121" s="89">
        <f t="shared" si="61"/>
        <v>40.53601340033501</v>
      </c>
      <c r="P121" s="76">
        <f>+P98+P103+P106+P109+P113+P116+P117+P120</f>
        <v>944</v>
      </c>
      <c r="Q121" s="89">
        <f t="shared" si="62"/>
        <v>19.257445940432476</v>
      </c>
      <c r="R121" s="76">
        <f>+R98+R103+R106+R109+R113+R116+R117+R120</f>
        <v>317</v>
      </c>
      <c r="S121" s="89">
        <f t="shared" si="63"/>
        <v>6.466748266013872</v>
      </c>
      <c r="T121" s="64">
        <f>+T98+T103+T106+T109+T113+T116+T117+T120</f>
        <v>411</v>
      </c>
      <c r="U121" s="39">
        <f t="shared" si="64"/>
        <v>8.384332925336597</v>
      </c>
    </row>
    <row r="122" spans="1:21" s="1" customFormat="1" ht="12">
      <c r="A122" s="40"/>
      <c r="B122" s="49"/>
      <c r="C122" s="78"/>
      <c r="D122" s="41"/>
      <c r="E122" s="41"/>
      <c r="F122" s="41"/>
      <c r="G122" s="79"/>
      <c r="H122" s="78"/>
      <c r="I122" s="29"/>
      <c r="J122" s="41"/>
      <c r="K122" s="90"/>
      <c r="L122" s="78"/>
      <c r="M122" s="29"/>
      <c r="N122" s="41"/>
      <c r="O122" s="90"/>
      <c r="P122" s="78"/>
      <c r="Q122" s="90"/>
      <c r="R122" s="78"/>
      <c r="S122" s="90"/>
      <c r="T122" s="65"/>
      <c r="U122" s="31"/>
    </row>
    <row r="123" spans="1:21" s="1" customFormat="1" ht="12">
      <c r="A123" s="18">
        <v>85</v>
      </c>
      <c r="B123" s="46" t="s">
        <v>118</v>
      </c>
      <c r="C123" s="72">
        <v>341</v>
      </c>
      <c r="D123" s="28">
        <v>316</v>
      </c>
      <c r="E123" s="28">
        <v>299</v>
      </c>
      <c r="F123" s="28">
        <v>301</v>
      </c>
      <c r="G123" s="73">
        <v>280</v>
      </c>
      <c r="H123" s="72">
        <v>142</v>
      </c>
      <c r="I123" s="29">
        <f aca="true" t="shared" si="73" ref="I123:I128">+H123*100/E123</f>
        <v>47.491638795986624</v>
      </c>
      <c r="J123" s="28">
        <v>142</v>
      </c>
      <c r="K123" s="87">
        <f aca="true" t="shared" si="74" ref="K123:K128">+J123*100/G123</f>
        <v>50.714285714285715</v>
      </c>
      <c r="L123" s="72">
        <v>77</v>
      </c>
      <c r="M123" s="29">
        <f aca="true" t="shared" si="75" ref="M123:M150">+L123*100/E123</f>
        <v>25.752508361204015</v>
      </c>
      <c r="N123" s="28">
        <v>138</v>
      </c>
      <c r="O123" s="87">
        <f aca="true" t="shared" si="76" ref="O123:O144">+N123*100/G123</f>
        <v>49.285714285714285</v>
      </c>
      <c r="P123" s="72">
        <v>51</v>
      </c>
      <c r="Q123" s="90">
        <f aca="true" t="shared" si="77" ref="Q123:Q150">+P123*100/E123</f>
        <v>17.05685618729097</v>
      </c>
      <c r="R123" s="72">
        <v>7</v>
      </c>
      <c r="S123" s="90">
        <f aca="true" t="shared" si="78" ref="S123:S150">+R123*100/E123</f>
        <v>2.3411371237458196</v>
      </c>
      <c r="T123" s="62">
        <v>22</v>
      </c>
      <c r="U123" s="31">
        <f aca="true" t="shared" si="79" ref="U123:U150">+T123*100/E123</f>
        <v>7.357859531772576</v>
      </c>
    </row>
    <row r="124" spans="1:21" s="1" customFormat="1" ht="12">
      <c r="A124" s="18">
        <v>86</v>
      </c>
      <c r="B124" s="46" t="s">
        <v>119</v>
      </c>
      <c r="C124" s="72">
        <v>450</v>
      </c>
      <c r="D124" s="28">
        <v>405</v>
      </c>
      <c r="E124" s="28">
        <v>392</v>
      </c>
      <c r="F124" s="28">
        <v>377</v>
      </c>
      <c r="G124" s="73">
        <v>367</v>
      </c>
      <c r="H124" s="72">
        <v>181</v>
      </c>
      <c r="I124" s="29">
        <f t="shared" si="73"/>
        <v>46.173469387755105</v>
      </c>
      <c r="J124" s="28">
        <v>188</v>
      </c>
      <c r="K124" s="87">
        <f t="shared" si="74"/>
        <v>51.22615803814714</v>
      </c>
      <c r="L124" s="72">
        <v>104</v>
      </c>
      <c r="M124" s="29">
        <f t="shared" si="75"/>
        <v>26.53061224489796</v>
      </c>
      <c r="N124" s="28">
        <v>179</v>
      </c>
      <c r="O124" s="87">
        <f t="shared" si="76"/>
        <v>48.77384196185286</v>
      </c>
      <c r="P124" s="72">
        <v>73</v>
      </c>
      <c r="Q124" s="90">
        <f t="shared" si="77"/>
        <v>18.622448979591837</v>
      </c>
      <c r="R124" s="72">
        <v>6</v>
      </c>
      <c r="S124" s="90">
        <f t="shared" si="78"/>
        <v>1.530612244897959</v>
      </c>
      <c r="T124" s="62">
        <v>28</v>
      </c>
      <c r="U124" s="31">
        <f t="shared" si="79"/>
        <v>7.142857142857143</v>
      </c>
    </row>
    <row r="125" spans="1:21" s="1" customFormat="1" ht="12">
      <c r="A125" s="18">
        <v>87</v>
      </c>
      <c r="B125" s="46" t="s">
        <v>120</v>
      </c>
      <c r="C125" s="72">
        <v>175</v>
      </c>
      <c r="D125" s="28">
        <v>149</v>
      </c>
      <c r="E125" s="28">
        <v>134</v>
      </c>
      <c r="F125" s="28">
        <v>141</v>
      </c>
      <c r="G125" s="73">
        <v>127</v>
      </c>
      <c r="H125" s="72">
        <v>41</v>
      </c>
      <c r="I125" s="29">
        <f t="shared" si="73"/>
        <v>30.597014925373134</v>
      </c>
      <c r="J125" s="28">
        <v>46</v>
      </c>
      <c r="K125" s="87">
        <f t="shared" si="74"/>
        <v>36.22047244094488</v>
      </c>
      <c r="L125" s="72">
        <v>40</v>
      </c>
      <c r="M125" s="29">
        <f t="shared" si="75"/>
        <v>29.850746268656717</v>
      </c>
      <c r="N125" s="28">
        <v>81</v>
      </c>
      <c r="O125" s="87">
        <f t="shared" si="76"/>
        <v>63.77952755905512</v>
      </c>
      <c r="P125" s="72">
        <v>37</v>
      </c>
      <c r="Q125" s="90">
        <f t="shared" si="77"/>
        <v>27.611940298507463</v>
      </c>
      <c r="R125" s="72">
        <v>7</v>
      </c>
      <c r="S125" s="90">
        <f t="shared" si="78"/>
        <v>5.223880597014926</v>
      </c>
      <c r="T125" s="62">
        <v>9</v>
      </c>
      <c r="U125" s="31">
        <f t="shared" si="79"/>
        <v>6.7164179104477615</v>
      </c>
    </row>
    <row r="126" spans="1:21" s="1" customFormat="1" ht="12">
      <c r="A126" s="18">
        <v>88</v>
      </c>
      <c r="B126" s="46" t="s">
        <v>121</v>
      </c>
      <c r="C126" s="72">
        <v>317</v>
      </c>
      <c r="D126" s="28">
        <v>264</v>
      </c>
      <c r="E126" s="28">
        <v>244</v>
      </c>
      <c r="F126" s="28">
        <v>265</v>
      </c>
      <c r="G126" s="73">
        <v>255</v>
      </c>
      <c r="H126" s="72">
        <v>136</v>
      </c>
      <c r="I126" s="29">
        <f t="shared" si="73"/>
        <v>55.73770491803279</v>
      </c>
      <c r="J126" s="28">
        <v>155</v>
      </c>
      <c r="K126" s="87">
        <f t="shared" si="74"/>
        <v>60.78431372549019</v>
      </c>
      <c r="L126" s="72">
        <v>62</v>
      </c>
      <c r="M126" s="29">
        <f t="shared" si="75"/>
        <v>25.40983606557377</v>
      </c>
      <c r="N126" s="28">
        <v>100</v>
      </c>
      <c r="O126" s="87">
        <f t="shared" si="76"/>
        <v>39.21568627450981</v>
      </c>
      <c r="P126" s="72">
        <v>30</v>
      </c>
      <c r="Q126" s="90">
        <f t="shared" si="77"/>
        <v>12.295081967213115</v>
      </c>
      <c r="R126" s="72">
        <v>7</v>
      </c>
      <c r="S126" s="90">
        <f t="shared" si="78"/>
        <v>2.8688524590163933</v>
      </c>
      <c r="T126" s="62">
        <v>9</v>
      </c>
      <c r="U126" s="31">
        <f t="shared" si="79"/>
        <v>3.6885245901639343</v>
      </c>
    </row>
    <row r="127" spans="1:21" s="1" customFormat="1" ht="12">
      <c r="A127" s="18">
        <v>89</v>
      </c>
      <c r="B127" s="46" t="s">
        <v>122</v>
      </c>
      <c r="C127" s="72">
        <v>368</v>
      </c>
      <c r="D127" s="28">
        <v>307</v>
      </c>
      <c r="E127" s="28">
        <v>295</v>
      </c>
      <c r="F127" s="28">
        <v>302</v>
      </c>
      <c r="G127" s="73">
        <v>277</v>
      </c>
      <c r="H127" s="72">
        <v>87</v>
      </c>
      <c r="I127" s="29">
        <f t="shared" si="73"/>
        <v>29.491525423728813</v>
      </c>
      <c r="J127" s="28">
        <v>141</v>
      </c>
      <c r="K127" s="87">
        <f t="shared" si="74"/>
        <v>50.90252707581227</v>
      </c>
      <c r="L127" s="72">
        <v>127</v>
      </c>
      <c r="M127" s="29">
        <f t="shared" si="75"/>
        <v>43.05084745762712</v>
      </c>
      <c r="N127" s="28">
        <v>136</v>
      </c>
      <c r="O127" s="87">
        <f t="shared" si="76"/>
        <v>49.09747292418773</v>
      </c>
      <c r="P127" s="72">
        <v>28</v>
      </c>
      <c r="Q127" s="90">
        <f t="shared" si="77"/>
        <v>9.491525423728813</v>
      </c>
      <c r="R127" s="72">
        <v>25</v>
      </c>
      <c r="S127" s="90">
        <f t="shared" si="78"/>
        <v>8.474576271186441</v>
      </c>
      <c r="T127" s="62">
        <v>28</v>
      </c>
      <c r="U127" s="31">
        <f t="shared" si="79"/>
        <v>9.491525423728813</v>
      </c>
    </row>
    <row r="128" spans="1:21" s="1" customFormat="1" ht="12">
      <c r="A128" s="18">
        <v>90</v>
      </c>
      <c r="B128" s="46" t="s">
        <v>123</v>
      </c>
      <c r="C128" s="72">
        <v>369</v>
      </c>
      <c r="D128" s="28">
        <v>292</v>
      </c>
      <c r="E128" s="28">
        <v>283</v>
      </c>
      <c r="F128" s="28">
        <v>285</v>
      </c>
      <c r="G128" s="73">
        <v>260</v>
      </c>
      <c r="H128" s="72">
        <v>100</v>
      </c>
      <c r="I128" s="29">
        <f t="shared" si="73"/>
        <v>35.3356890459364</v>
      </c>
      <c r="J128" s="28">
        <v>133</v>
      </c>
      <c r="K128" s="87">
        <f t="shared" si="74"/>
        <v>51.15384615384615</v>
      </c>
      <c r="L128" s="72">
        <v>120</v>
      </c>
      <c r="M128" s="29">
        <f t="shared" si="75"/>
        <v>42.40282685512368</v>
      </c>
      <c r="N128" s="28">
        <v>127</v>
      </c>
      <c r="O128" s="87">
        <f t="shared" si="76"/>
        <v>48.84615384615385</v>
      </c>
      <c r="P128" s="72">
        <v>38</v>
      </c>
      <c r="Q128" s="90">
        <f t="shared" si="77"/>
        <v>13.42756183745583</v>
      </c>
      <c r="R128" s="72">
        <v>14</v>
      </c>
      <c r="S128" s="90">
        <f t="shared" si="78"/>
        <v>4.946996466431095</v>
      </c>
      <c r="T128" s="62">
        <v>11</v>
      </c>
      <c r="U128" s="31">
        <f t="shared" si="79"/>
        <v>3.8869257950530036</v>
      </c>
    </row>
    <row r="129" spans="1:21" s="14" customFormat="1" ht="12">
      <c r="A129" s="32"/>
      <c r="B129" s="47" t="s">
        <v>124</v>
      </c>
      <c r="C129" s="74">
        <f aca="true" t="shared" si="80" ref="C129:H129">+C127+C128</f>
        <v>737</v>
      </c>
      <c r="D129" s="33">
        <f t="shared" si="80"/>
        <v>599</v>
      </c>
      <c r="E129" s="33">
        <f t="shared" si="80"/>
        <v>578</v>
      </c>
      <c r="F129" s="33">
        <f t="shared" si="80"/>
        <v>587</v>
      </c>
      <c r="G129" s="75">
        <f t="shared" si="80"/>
        <v>537</v>
      </c>
      <c r="H129" s="74">
        <f t="shared" si="80"/>
        <v>187</v>
      </c>
      <c r="I129" s="34">
        <f aca="true" t="shared" si="81" ref="I129:I176">+H129*100/E129</f>
        <v>32.35294117647059</v>
      </c>
      <c r="J129" s="33">
        <f>+J127+J128</f>
        <v>274</v>
      </c>
      <c r="K129" s="88">
        <f aca="true" t="shared" si="82" ref="K129:K150">+J129*100/G129</f>
        <v>51.02420856610801</v>
      </c>
      <c r="L129" s="74">
        <f>+L127+L128</f>
        <v>247</v>
      </c>
      <c r="M129" s="34">
        <f t="shared" si="75"/>
        <v>42.733564013840834</v>
      </c>
      <c r="N129" s="33">
        <f>+N127+N128</f>
        <v>263</v>
      </c>
      <c r="O129" s="88">
        <f t="shared" si="76"/>
        <v>48.97579143389199</v>
      </c>
      <c r="P129" s="74">
        <f>+P127+P128</f>
        <v>66</v>
      </c>
      <c r="Q129" s="88">
        <f t="shared" si="77"/>
        <v>11.418685121107266</v>
      </c>
      <c r="R129" s="74">
        <f>+R127+R128</f>
        <v>39</v>
      </c>
      <c r="S129" s="88">
        <f t="shared" si="78"/>
        <v>6.747404844290657</v>
      </c>
      <c r="T129" s="63">
        <f>+T127+T128</f>
        <v>39</v>
      </c>
      <c r="U129" s="35">
        <f t="shared" si="79"/>
        <v>6.747404844290657</v>
      </c>
    </row>
    <row r="130" spans="1:21" s="1" customFormat="1" ht="12">
      <c r="A130" s="18">
        <v>91</v>
      </c>
      <c r="B130" s="46" t="s">
        <v>125</v>
      </c>
      <c r="C130" s="72">
        <v>353</v>
      </c>
      <c r="D130" s="28">
        <v>303</v>
      </c>
      <c r="E130" s="28">
        <v>281</v>
      </c>
      <c r="F130" s="28">
        <v>293</v>
      </c>
      <c r="G130" s="73">
        <v>270</v>
      </c>
      <c r="H130" s="72">
        <v>70</v>
      </c>
      <c r="I130" s="29">
        <f t="shared" si="81"/>
        <v>24.91103202846975</v>
      </c>
      <c r="J130" s="28">
        <v>110</v>
      </c>
      <c r="K130" s="87">
        <f t="shared" si="82"/>
        <v>40.74074074074074</v>
      </c>
      <c r="L130" s="72">
        <v>83</v>
      </c>
      <c r="M130" s="29">
        <f t="shared" si="75"/>
        <v>29.537366548042705</v>
      </c>
      <c r="N130" s="28">
        <v>160</v>
      </c>
      <c r="O130" s="87">
        <f t="shared" si="76"/>
        <v>59.25925925925926</v>
      </c>
      <c r="P130" s="72">
        <v>69</v>
      </c>
      <c r="Q130" s="90">
        <f t="shared" si="77"/>
        <v>24.555160142348754</v>
      </c>
      <c r="R130" s="72">
        <v>46</v>
      </c>
      <c r="S130" s="90">
        <f t="shared" si="78"/>
        <v>16.370106761565836</v>
      </c>
      <c r="T130" s="62">
        <v>13</v>
      </c>
      <c r="U130" s="31">
        <f t="shared" si="79"/>
        <v>4.6263345195729535</v>
      </c>
    </row>
    <row r="131" spans="1:21" s="1" customFormat="1" ht="12">
      <c r="A131" s="18">
        <v>92</v>
      </c>
      <c r="B131" s="46" t="s">
        <v>126</v>
      </c>
      <c r="C131" s="72">
        <v>358</v>
      </c>
      <c r="D131" s="28">
        <v>317</v>
      </c>
      <c r="E131" s="28">
        <v>303</v>
      </c>
      <c r="F131" s="28">
        <v>306</v>
      </c>
      <c r="G131" s="73">
        <v>280</v>
      </c>
      <c r="H131" s="72">
        <v>64</v>
      </c>
      <c r="I131" s="29">
        <f t="shared" si="81"/>
        <v>21.122112211221122</v>
      </c>
      <c r="J131" s="28">
        <v>101</v>
      </c>
      <c r="K131" s="87">
        <f t="shared" si="82"/>
        <v>36.07142857142857</v>
      </c>
      <c r="L131" s="72">
        <v>86</v>
      </c>
      <c r="M131" s="29">
        <f t="shared" si="75"/>
        <v>28.382838283828384</v>
      </c>
      <c r="N131" s="28">
        <v>179</v>
      </c>
      <c r="O131" s="87">
        <f t="shared" si="76"/>
        <v>63.92857142857143</v>
      </c>
      <c r="P131" s="72">
        <v>94</v>
      </c>
      <c r="Q131" s="90">
        <f t="shared" si="77"/>
        <v>31.023102310231025</v>
      </c>
      <c r="R131" s="72">
        <v>48</v>
      </c>
      <c r="S131" s="90">
        <f t="shared" si="78"/>
        <v>15.841584158415841</v>
      </c>
      <c r="T131" s="62">
        <v>11</v>
      </c>
      <c r="U131" s="31">
        <f t="shared" si="79"/>
        <v>3.6303630363036303</v>
      </c>
    </row>
    <row r="132" spans="1:21" s="14" customFormat="1" ht="12">
      <c r="A132" s="32"/>
      <c r="B132" s="47" t="s">
        <v>127</v>
      </c>
      <c r="C132" s="74">
        <f aca="true" t="shared" si="83" ref="C132:H132">+C130+C131</f>
        <v>711</v>
      </c>
      <c r="D132" s="33">
        <f t="shared" si="83"/>
        <v>620</v>
      </c>
      <c r="E132" s="33">
        <f t="shared" si="83"/>
        <v>584</v>
      </c>
      <c r="F132" s="33">
        <f t="shared" si="83"/>
        <v>599</v>
      </c>
      <c r="G132" s="75">
        <f t="shared" si="83"/>
        <v>550</v>
      </c>
      <c r="H132" s="74">
        <f t="shared" si="83"/>
        <v>134</v>
      </c>
      <c r="I132" s="34">
        <f t="shared" si="81"/>
        <v>22.945205479452056</v>
      </c>
      <c r="J132" s="33">
        <f>+J130+J131</f>
        <v>211</v>
      </c>
      <c r="K132" s="88">
        <f t="shared" si="82"/>
        <v>38.36363636363637</v>
      </c>
      <c r="L132" s="74">
        <f>+L130+L131</f>
        <v>169</v>
      </c>
      <c r="M132" s="34">
        <f t="shared" si="75"/>
        <v>28.938356164383563</v>
      </c>
      <c r="N132" s="33">
        <f>+N130+N131</f>
        <v>339</v>
      </c>
      <c r="O132" s="88">
        <f t="shared" si="76"/>
        <v>61.63636363636363</v>
      </c>
      <c r="P132" s="74">
        <f>+P130+P131</f>
        <v>163</v>
      </c>
      <c r="Q132" s="88">
        <f t="shared" si="77"/>
        <v>27.910958904109588</v>
      </c>
      <c r="R132" s="74">
        <f>+R130+R131</f>
        <v>94</v>
      </c>
      <c r="S132" s="88">
        <f t="shared" si="78"/>
        <v>16.095890410958905</v>
      </c>
      <c r="T132" s="63">
        <f>+T130+T131</f>
        <v>24</v>
      </c>
      <c r="U132" s="35">
        <f t="shared" si="79"/>
        <v>4.109589041095891</v>
      </c>
    </row>
    <row r="133" spans="1:21" s="1" customFormat="1" ht="12">
      <c r="A133" s="18">
        <v>93</v>
      </c>
      <c r="B133" s="50" t="s">
        <v>620</v>
      </c>
      <c r="C133" s="72">
        <v>329</v>
      </c>
      <c r="D133" s="28">
        <v>300</v>
      </c>
      <c r="E133" s="28">
        <v>291</v>
      </c>
      <c r="F133" s="28">
        <v>287</v>
      </c>
      <c r="G133" s="73">
        <v>261</v>
      </c>
      <c r="H133" s="72">
        <v>93</v>
      </c>
      <c r="I133" s="29">
        <f t="shared" si="81"/>
        <v>31.95876288659794</v>
      </c>
      <c r="J133" s="28">
        <v>130</v>
      </c>
      <c r="K133" s="87">
        <f t="shared" si="82"/>
        <v>49.808429118773944</v>
      </c>
      <c r="L133" s="72">
        <v>83</v>
      </c>
      <c r="M133" s="29">
        <f t="shared" si="75"/>
        <v>28.522336769759452</v>
      </c>
      <c r="N133" s="28">
        <v>131</v>
      </c>
      <c r="O133" s="87">
        <f t="shared" si="76"/>
        <v>50.191570881226056</v>
      </c>
      <c r="P133" s="72">
        <v>75</v>
      </c>
      <c r="Q133" s="90">
        <f t="shared" si="77"/>
        <v>25.77319587628866</v>
      </c>
      <c r="R133" s="72">
        <v>33</v>
      </c>
      <c r="S133" s="90">
        <f t="shared" si="78"/>
        <v>11.34020618556701</v>
      </c>
      <c r="T133" s="62">
        <v>7</v>
      </c>
      <c r="U133" s="31">
        <f t="shared" si="79"/>
        <v>2.4054982817869415</v>
      </c>
    </row>
    <row r="134" spans="1:21" s="1" customFormat="1" ht="12">
      <c r="A134" s="18">
        <v>94</v>
      </c>
      <c r="B134" s="50" t="s">
        <v>208</v>
      </c>
      <c r="C134" s="72">
        <v>410</v>
      </c>
      <c r="D134" s="28">
        <v>344</v>
      </c>
      <c r="E134" s="28">
        <v>328</v>
      </c>
      <c r="F134" s="28">
        <v>334</v>
      </c>
      <c r="G134" s="73">
        <v>313</v>
      </c>
      <c r="H134" s="72">
        <v>151</v>
      </c>
      <c r="I134" s="29">
        <f t="shared" si="81"/>
        <v>46.03658536585366</v>
      </c>
      <c r="J134" s="28">
        <v>194</v>
      </c>
      <c r="K134" s="87">
        <f t="shared" si="82"/>
        <v>61.980830670926515</v>
      </c>
      <c r="L134" s="72">
        <v>94</v>
      </c>
      <c r="M134" s="29">
        <f t="shared" si="75"/>
        <v>28.658536585365855</v>
      </c>
      <c r="N134" s="28">
        <v>119</v>
      </c>
      <c r="O134" s="87">
        <f t="shared" si="76"/>
        <v>38.019169329073485</v>
      </c>
      <c r="P134" s="72">
        <v>44</v>
      </c>
      <c r="Q134" s="90">
        <f t="shared" si="77"/>
        <v>13.414634146341463</v>
      </c>
      <c r="R134" s="72">
        <v>16</v>
      </c>
      <c r="S134" s="90">
        <f t="shared" si="78"/>
        <v>4.878048780487805</v>
      </c>
      <c r="T134" s="62">
        <v>23</v>
      </c>
      <c r="U134" s="31">
        <f t="shared" si="79"/>
        <v>7.012195121951219</v>
      </c>
    </row>
    <row r="135" spans="1:21" s="1" customFormat="1" ht="12">
      <c r="A135" s="18">
        <v>95</v>
      </c>
      <c r="B135" s="50" t="s">
        <v>209</v>
      </c>
      <c r="C135" s="72">
        <v>356</v>
      </c>
      <c r="D135" s="28">
        <v>280</v>
      </c>
      <c r="E135" s="28">
        <v>267</v>
      </c>
      <c r="F135" s="28">
        <v>262</v>
      </c>
      <c r="G135" s="73">
        <v>246</v>
      </c>
      <c r="H135" s="72">
        <v>119</v>
      </c>
      <c r="I135" s="29">
        <f t="shared" si="81"/>
        <v>44.56928838951311</v>
      </c>
      <c r="J135" s="28">
        <v>134</v>
      </c>
      <c r="K135" s="87">
        <f t="shared" si="82"/>
        <v>54.47154471544715</v>
      </c>
      <c r="L135" s="72">
        <v>60</v>
      </c>
      <c r="M135" s="29">
        <f t="shared" si="75"/>
        <v>22.471910112359552</v>
      </c>
      <c r="N135" s="28">
        <v>112</v>
      </c>
      <c r="O135" s="87">
        <f t="shared" si="76"/>
        <v>45.52845528455285</v>
      </c>
      <c r="P135" s="72">
        <v>75</v>
      </c>
      <c r="Q135" s="90">
        <f t="shared" si="77"/>
        <v>28.089887640449437</v>
      </c>
      <c r="R135" s="72">
        <v>7</v>
      </c>
      <c r="S135" s="90">
        <f t="shared" si="78"/>
        <v>2.6217228464419478</v>
      </c>
      <c r="T135" s="62">
        <v>6</v>
      </c>
      <c r="U135" s="31">
        <f t="shared" si="79"/>
        <v>2.247191011235955</v>
      </c>
    </row>
    <row r="136" spans="1:21" s="1" customFormat="1" ht="12">
      <c r="A136" s="18">
        <v>96</v>
      </c>
      <c r="B136" s="50" t="s">
        <v>210</v>
      </c>
      <c r="C136" s="72">
        <v>347</v>
      </c>
      <c r="D136" s="28">
        <v>296</v>
      </c>
      <c r="E136" s="28">
        <v>287</v>
      </c>
      <c r="F136" s="28">
        <v>283</v>
      </c>
      <c r="G136" s="73">
        <v>269</v>
      </c>
      <c r="H136" s="72">
        <v>104</v>
      </c>
      <c r="I136" s="29">
        <f t="shared" si="81"/>
        <v>36.23693379790941</v>
      </c>
      <c r="J136" s="28">
        <v>118</v>
      </c>
      <c r="K136" s="87">
        <f t="shared" si="82"/>
        <v>43.86617100371747</v>
      </c>
      <c r="L136" s="72">
        <v>86</v>
      </c>
      <c r="M136" s="29">
        <f t="shared" si="75"/>
        <v>29.965156794425088</v>
      </c>
      <c r="N136" s="28">
        <v>151</v>
      </c>
      <c r="O136" s="87">
        <f t="shared" si="76"/>
        <v>56.13382899628253</v>
      </c>
      <c r="P136" s="72">
        <v>83</v>
      </c>
      <c r="Q136" s="90">
        <f t="shared" si="77"/>
        <v>28.9198606271777</v>
      </c>
      <c r="R136" s="72">
        <v>2</v>
      </c>
      <c r="S136" s="90">
        <f t="shared" si="78"/>
        <v>0.6968641114982579</v>
      </c>
      <c r="T136" s="62">
        <v>12</v>
      </c>
      <c r="U136" s="31">
        <f t="shared" si="79"/>
        <v>4.181184668989547</v>
      </c>
    </row>
    <row r="137" spans="1:21" s="14" customFormat="1" ht="12">
      <c r="A137" s="32"/>
      <c r="B137" s="51" t="s">
        <v>128</v>
      </c>
      <c r="C137" s="74">
        <f aca="true" t="shared" si="84" ref="C137:H137">+C135+C136</f>
        <v>703</v>
      </c>
      <c r="D137" s="33">
        <f t="shared" si="84"/>
        <v>576</v>
      </c>
      <c r="E137" s="33">
        <f t="shared" si="84"/>
        <v>554</v>
      </c>
      <c r="F137" s="33">
        <f t="shared" si="84"/>
        <v>545</v>
      </c>
      <c r="G137" s="75">
        <f t="shared" si="84"/>
        <v>515</v>
      </c>
      <c r="H137" s="74">
        <f t="shared" si="84"/>
        <v>223</v>
      </c>
      <c r="I137" s="34">
        <f t="shared" si="81"/>
        <v>40.25270758122743</v>
      </c>
      <c r="J137" s="33">
        <f>+J135+J136</f>
        <v>252</v>
      </c>
      <c r="K137" s="88">
        <f t="shared" si="82"/>
        <v>48.932038834951456</v>
      </c>
      <c r="L137" s="74">
        <f>+L135+L136</f>
        <v>146</v>
      </c>
      <c r="M137" s="34">
        <f t="shared" si="75"/>
        <v>26.353790613718413</v>
      </c>
      <c r="N137" s="33">
        <f>+N135+N136</f>
        <v>263</v>
      </c>
      <c r="O137" s="88">
        <f t="shared" si="76"/>
        <v>51.067961165048544</v>
      </c>
      <c r="P137" s="74">
        <f>+P135+P136</f>
        <v>158</v>
      </c>
      <c r="Q137" s="88">
        <f t="shared" si="77"/>
        <v>28.51985559566787</v>
      </c>
      <c r="R137" s="74">
        <f>+R135+R136</f>
        <v>9</v>
      </c>
      <c r="S137" s="88">
        <f t="shared" si="78"/>
        <v>1.6245487364620939</v>
      </c>
      <c r="T137" s="63">
        <f>+T135+T136</f>
        <v>18</v>
      </c>
      <c r="U137" s="35">
        <f t="shared" si="79"/>
        <v>3.2490974729241877</v>
      </c>
    </row>
    <row r="138" spans="1:21" s="1" customFormat="1" ht="12">
      <c r="A138" s="18">
        <v>97</v>
      </c>
      <c r="B138" s="50" t="s">
        <v>211</v>
      </c>
      <c r="C138" s="72">
        <v>338</v>
      </c>
      <c r="D138" s="28">
        <v>289</v>
      </c>
      <c r="E138" s="28">
        <v>270</v>
      </c>
      <c r="F138" s="28">
        <v>269</v>
      </c>
      <c r="G138" s="73">
        <v>256</v>
      </c>
      <c r="H138" s="72">
        <v>124</v>
      </c>
      <c r="I138" s="29">
        <f t="shared" si="81"/>
        <v>45.925925925925924</v>
      </c>
      <c r="J138" s="28">
        <v>161</v>
      </c>
      <c r="K138" s="87">
        <f t="shared" si="82"/>
        <v>62.890625</v>
      </c>
      <c r="L138" s="72">
        <v>32</v>
      </c>
      <c r="M138" s="29">
        <f t="shared" si="75"/>
        <v>11.851851851851851</v>
      </c>
      <c r="N138" s="28">
        <v>95</v>
      </c>
      <c r="O138" s="87">
        <f t="shared" si="76"/>
        <v>37.109375</v>
      </c>
      <c r="P138" s="72">
        <v>96</v>
      </c>
      <c r="Q138" s="90">
        <f t="shared" si="77"/>
        <v>35.55555555555556</v>
      </c>
      <c r="R138" s="72">
        <v>12</v>
      </c>
      <c r="S138" s="90">
        <f t="shared" si="78"/>
        <v>4.444444444444445</v>
      </c>
      <c r="T138" s="62">
        <v>6</v>
      </c>
      <c r="U138" s="31">
        <f t="shared" si="79"/>
        <v>2.2222222222222223</v>
      </c>
    </row>
    <row r="139" spans="1:21" s="1" customFormat="1" ht="12">
      <c r="A139" s="18">
        <v>98</v>
      </c>
      <c r="B139" s="50" t="s">
        <v>212</v>
      </c>
      <c r="C139" s="72">
        <v>345</v>
      </c>
      <c r="D139" s="28">
        <v>303</v>
      </c>
      <c r="E139" s="28">
        <v>289</v>
      </c>
      <c r="F139" s="28">
        <v>300</v>
      </c>
      <c r="G139" s="73">
        <v>276</v>
      </c>
      <c r="H139" s="72">
        <v>89</v>
      </c>
      <c r="I139" s="29">
        <f t="shared" si="81"/>
        <v>30.79584775086505</v>
      </c>
      <c r="J139" s="28">
        <v>146</v>
      </c>
      <c r="K139" s="87">
        <f t="shared" si="82"/>
        <v>52.89855072463768</v>
      </c>
      <c r="L139" s="72">
        <v>47</v>
      </c>
      <c r="M139" s="29">
        <f t="shared" si="75"/>
        <v>16.262975778546714</v>
      </c>
      <c r="N139" s="28">
        <v>130</v>
      </c>
      <c r="O139" s="87">
        <f t="shared" si="76"/>
        <v>47.10144927536232</v>
      </c>
      <c r="P139" s="72">
        <v>132</v>
      </c>
      <c r="Q139" s="90">
        <f t="shared" si="77"/>
        <v>45.674740484429066</v>
      </c>
      <c r="R139" s="72">
        <v>9</v>
      </c>
      <c r="S139" s="90">
        <f t="shared" si="78"/>
        <v>3.114186851211073</v>
      </c>
      <c r="T139" s="62">
        <v>12</v>
      </c>
      <c r="U139" s="31">
        <f t="shared" si="79"/>
        <v>4.1522491349480966</v>
      </c>
    </row>
    <row r="140" spans="1:21" s="14" customFormat="1" ht="12">
      <c r="A140" s="32"/>
      <c r="B140" s="51" t="s">
        <v>129</v>
      </c>
      <c r="C140" s="74">
        <f aca="true" t="shared" si="85" ref="C140:H140">+C138+C139</f>
        <v>683</v>
      </c>
      <c r="D140" s="33">
        <f t="shared" si="85"/>
        <v>592</v>
      </c>
      <c r="E140" s="33">
        <f t="shared" si="85"/>
        <v>559</v>
      </c>
      <c r="F140" s="33">
        <f t="shared" si="85"/>
        <v>569</v>
      </c>
      <c r="G140" s="75">
        <f t="shared" si="85"/>
        <v>532</v>
      </c>
      <c r="H140" s="74">
        <f t="shared" si="85"/>
        <v>213</v>
      </c>
      <c r="I140" s="34">
        <f t="shared" si="81"/>
        <v>38.10375670840787</v>
      </c>
      <c r="J140" s="33">
        <f>+J138+J139</f>
        <v>307</v>
      </c>
      <c r="K140" s="88">
        <f t="shared" si="82"/>
        <v>57.70676691729323</v>
      </c>
      <c r="L140" s="74">
        <f>+L138+L139</f>
        <v>79</v>
      </c>
      <c r="M140" s="34">
        <f t="shared" si="75"/>
        <v>14.132379248658319</v>
      </c>
      <c r="N140" s="33">
        <f>+N138+N139</f>
        <v>225</v>
      </c>
      <c r="O140" s="88">
        <f t="shared" si="76"/>
        <v>42.29323308270677</v>
      </c>
      <c r="P140" s="74">
        <f>+P138+P139</f>
        <v>228</v>
      </c>
      <c r="Q140" s="88">
        <f t="shared" si="77"/>
        <v>40.7871198568873</v>
      </c>
      <c r="R140" s="74">
        <f>+R138+R139</f>
        <v>21</v>
      </c>
      <c r="S140" s="88">
        <f t="shared" si="78"/>
        <v>3.7567084078711988</v>
      </c>
      <c r="T140" s="63">
        <f>+T138+T139</f>
        <v>18</v>
      </c>
      <c r="U140" s="35">
        <f t="shared" si="79"/>
        <v>3.2200357781753133</v>
      </c>
    </row>
    <row r="141" spans="1:21" s="1" customFormat="1" ht="12">
      <c r="A141" s="18">
        <v>99</v>
      </c>
      <c r="B141" s="50" t="s">
        <v>213</v>
      </c>
      <c r="C141" s="72">
        <v>564</v>
      </c>
      <c r="D141" s="28">
        <v>481</v>
      </c>
      <c r="E141" s="28">
        <v>441</v>
      </c>
      <c r="F141" s="28">
        <v>460</v>
      </c>
      <c r="G141" s="73">
        <v>423</v>
      </c>
      <c r="H141" s="72">
        <v>197</v>
      </c>
      <c r="I141" s="29">
        <f t="shared" si="81"/>
        <v>44.67120181405895</v>
      </c>
      <c r="J141" s="28">
        <v>222</v>
      </c>
      <c r="K141" s="87">
        <f t="shared" si="82"/>
        <v>52.4822695035461</v>
      </c>
      <c r="L141" s="72">
        <v>117</v>
      </c>
      <c r="M141" s="29">
        <f t="shared" si="75"/>
        <v>26.53061224489796</v>
      </c>
      <c r="N141" s="28">
        <v>201</v>
      </c>
      <c r="O141" s="87">
        <f t="shared" si="76"/>
        <v>47.5177304964539</v>
      </c>
      <c r="P141" s="72">
        <v>72</v>
      </c>
      <c r="Q141" s="90">
        <f t="shared" si="77"/>
        <v>16.3265306122449</v>
      </c>
      <c r="R141" s="72">
        <v>34</v>
      </c>
      <c r="S141" s="90">
        <f t="shared" si="78"/>
        <v>7.709750566893424</v>
      </c>
      <c r="T141" s="62">
        <v>21</v>
      </c>
      <c r="U141" s="31">
        <f t="shared" si="79"/>
        <v>4.761904761904762</v>
      </c>
    </row>
    <row r="142" spans="1:21" s="1" customFormat="1" ht="12">
      <c r="A142" s="18">
        <v>100</v>
      </c>
      <c r="B142" s="50" t="s">
        <v>214</v>
      </c>
      <c r="C142" s="72">
        <v>397</v>
      </c>
      <c r="D142" s="28">
        <v>349</v>
      </c>
      <c r="E142" s="28">
        <v>335</v>
      </c>
      <c r="F142" s="28">
        <v>334</v>
      </c>
      <c r="G142" s="73">
        <v>326</v>
      </c>
      <c r="H142" s="72">
        <v>188</v>
      </c>
      <c r="I142" s="29">
        <f t="shared" si="81"/>
        <v>56.11940298507463</v>
      </c>
      <c r="J142" s="28">
        <v>185</v>
      </c>
      <c r="K142" s="87">
        <f t="shared" si="82"/>
        <v>56.74846625766871</v>
      </c>
      <c r="L142" s="72">
        <v>55</v>
      </c>
      <c r="M142" s="29">
        <f t="shared" si="75"/>
        <v>16.417910447761194</v>
      </c>
      <c r="N142" s="28">
        <v>141</v>
      </c>
      <c r="O142" s="87">
        <f t="shared" si="76"/>
        <v>43.25153374233129</v>
      </c>
      <c r="P142" s="72">
        <v>71</v>
      </c>
      <c r="Q142" s="90">
        <f t="shared" si="77"/>
        <v>21.19402985074627</v>
      </c>
      <c r="R142" s="72">
        <v>15</v>
      </c>
      <c r="S142" s="90">
        <f t="shared" si="78"/>
        <v>4.477611940298507</v>
      </c>
      <c r="T142" s="62">
        <v>6</v>
      </c>
      <c r="U142" s="31">
        <f t="shared" si="79"/>
        <v>1.791044776119403</v>
      </c>
    </row>
    <row r="143" spans="1:21" s="1" customFormat="1" ht="12">
      <c r="A143" s="18">
        <v>101</v>
      </c>
      <c r="B143" s="50" t="s">
        <v>215</v>
      </c>
      <c r="C143" s="72">
        <v>428</v>
      </c>
      <c r="D143" s="28">
        <v>373</v>
      </c>
      <c r="E143" s="28">
        <v>349</v>
      </c>
      <c r="F143" s="28">
        <v>355</v>
      </c>
      <c r="G143" s="73">
        <v>343</v>
      </c>
      <c r="H143" s="72">
        <v>117</v>
      </c>
      <c r="I143" s="29">
        <f t="shared" si="81"/>
        <v>33.5243553008596</v>
      </c>
      <c r="J143" s="28">
        <v>141</v>
      </c>
      <c r="K143" s="87">
        <f t="shared" si="82"/>
        <v>41.10787172011662</v>
      </c>
      <c r="L143" s="72">
        <v>147</v>
      </c>
      <c r="M143" s="29">
        <f t="shared" si="75"/>
        <v>42.12034383954155</v>
      </c>
      <c r="N143" s="28">
        <v>202</v>
      </c>
      <c r="O143" s="87">
        <f t="shared" si="76"/>
        <v>58.89212827988338</v>
      </c>
      <c r="P143" s="72">
        <v>53</v>
      </c>
      <c r="Q143" s="90">
        <f t="shared" si="77"/>
        <v>15.18624641833811</v>
      </c>
      <c r="R143" s="72">
        <v>21</v>
      </c>
      <c r="S143" s="90">
        <f t="shared" si="78"/>
        <v>6.017191977077364</v>
      </c>
      <c r="T143" s="62">
        <v>11</v>
      </c>
      <c r="U143" s="31">
        <f t="shared" si="79"/>
        <v>3.151862464183381</v>
      </c>
    </row>
    <row r="144" spans="1:21" s="1" customFormat="1" ht="12">
      <c r="A144" s="18">
        <v>102</v>
      </c>
      <c r="B144" s="50" t="s">
        <v>216</v>
      </c>
      <c r="C144" s="72">
        <v>437</v>
      </c>
      <c r="D144" s="28">
        <v>366</v>
      </c>
      <c r="E144" s="28">
        <v>348</v>
      </c>
      <c r="F144" s="28">
        <v>351</v>
      </c>
      <c r="G144" s="73">
        <v>342</v>
      </c>
      <c r="H144" s="72">
        <v>114</v>
      </c>
      <c r="I144" s="29">
        <f t="shared" si="81"/>
        <v>32.758620689655174</v>
      </c>
      <c r="J144" s="28">
        <v>143</v>
      </c>
      <c r="K144" s="87">
        <f t="shared" si="82"/>
        <v>41.812865497076025</v>
      </c>
      <c r="L144" s="72">
        <v>149</v>
      </c>
      <c r="M144" s="29">
        <f t="shared" si="75"/>
        <v>42.81609195402299</v>
      </c>
      <c r="N144" s="28">
        <v>199</v>
      </c>
      <c r="O144" s="87">
        <f t="shared" si="76"/>
        <v>58.187134502923975</v>
      </c>
      <c r="P144" s="72">
        <v>60</v>
      </c>
      <c r="Q144" s="90">
        <f t="shared" si="77"/>
        <v>17.24137931034483</v>
      </c>
      <c r="R144" s="72">
        <v>18</v>
      </c>
      <c r="S144" s="90">
        <f t="shared" si="78"/>
        <v>5.172413793103448</v>
      </c>
      <c r="T144" s="62">
        <v>7</v>
      </c>
      <c r="U144" s="31">
        <f t="shared" si="79"/>
        <v>2.0114942528735633</v>
      </c>
    </row>
    <row r="145" spans="1:21" s="14" customFormat="1" ht="12">
      <c r="A145" s="32"/>
      <c r="B145" s="51" t="s">
        <v>131</v>
      </c>
      <c r="C145" s="74">
        <f aca="true" t="shared" si="86" ref="C145:H145">+C143+C144</f>
        <v>865</v>
      </c>
      <c r="D145" s="33">
        <f t="shared" si="86"/>
        <v>739</v>
      </c>
      <c r="E145" s="33">
        <f t="shared" si="86"/>
        <v>697</v>
      </c>
      <c r="F145" s="33">
        <f t="shared" si="86"/>
        <v>706</v>
      </c>
      <c r="G145" s="75">
        <f t="shared" si="86"/>
        <v>685</v>
      </c>
      <c r="H145" s="74">
        <f t="shared" si="86"/>
        <v>231</v>
      </c>
      <c r="I145" s="34">
        <f t="shared" si="81"/>
        <v>33.14203730272597</v>
      </c>
      <c r="J145" s="33">
        <f>+J143+J144</f>
        <v>284</v>
      </c>
      <c r="K145" s="88">
        <f t="shared" si="82"/>
        <v>41.45985401459854</v>
      </c>
      <c r="L145" s="74">
        <f>+L143+L144</f>
        <v>296</v>
      </c>
      <c r="M145" s="34">
        <f t="shared" si="75"/>
        <v>42.46771879483501</v>
      </c>
      <c r="N145" s="33">
        <f>+N143+N144</f>
        <v>401</v>
      </c>
      <c r="O145" s="88">
        <f>+N145*100/N145</f>
        <v>100</v>
      </c>
      <c r="P145" s="74">
        <f>+P143+P144</f>
        <v>113</v>
      </c>
      <c r="Q145" s="88">
        <f t="shared" si="77"/>
        <v>16.212338593974174</v>
      </c>
      <c r="R145" s="74">
        <f>+R143+R144</f>
        <v>39</v>
      </c>
      <c r="S145" s="88">
        <f t="shared" si="78"/>
        <v>5.5954088952654235</v>
      </c>
      <c r="T145" s="63">
        <f>+T143+T144</f>
        <v>18</v>
      </c>
      <c r="U145" s="35">
        <f t="shared" si="79"/>
        <v>2.582496413199426</v>
      </c>
    </row>
    <row r="146" spans="1:21" s="1" customFormat="1" ht="12">
      <c r="A146" s="18">
        <v>103</v>
      </c>
      <c r="B146" s="50" t="s">
        <v>217</v>
      </c>
      <c r="C146" s="72">
        <v>450</v>
      </c>
      <c r="D146" s="28">
        <v>383</v>
      </c>
      <c r="E146" s="28">
        <v>362</v>
      </c>
      <c r="F146" s="28">
        <v>369</v>
      </c>
      <c r="G146" s="73">
        <v>342</v>
      </c>
      <c r="H146" s="72">
        <v>122</v>
      </c>
      <c r="I146" s="29">
        <f t="shared" si="81"/>
        <v>33.70165745856354</v>
      </c>
      <c r="J146" s="28">
        <v>144</v>
      </c>
      <c r="K146" s="87">
        <f t="shared" si="82"/>
        <v>42.10526315789474</v>
      </c>
      <c r="L146" s="72">
        <v>122</v>
      </c>
      <c r="M146" s="29">
        <f t="shared" si="75"/>
        <v>33.70165745856354</v>
      </c>
      <c r="N146" s="28">
        <v>198</v>
      </c>
      <c r="O146" s="87">
        <f>+N146*100/G146</f>
        <v>57.89473684210526</v>
      </c>
      <c r="P146" s="72">
        <v>93</v>
      </c>
      <c r="Q146" s="90">
        <f t="shared" si="77"/>
        <v>25.69060773480663</v>
      </c>
      <c r="R146" s="72">
        <v>13</v>
      </c>
      <c r="S146" s="90">
        <f t="shared" si="78"/>
        <v>3.591160220994475</v>
      </c>
      <c r="T146" s="62">
        <v>12</v>
      </c>
      <c r="U146" s="31">
        <f t="shared" si="79"/>
        <v>3.314917127071823</v>
      </c>
    </row>
    <row r="147" spans="1:21" s="1" customFormat="1" ht="12">
      <c r="A147" s="18">
        <v>104</v>
      </c>
      <c r="B147" s="50" t="s">
        <v>218</v>
      </c>
      <c r="C147" s="72">
        <v>431</v>
      </c>
      <c r="D147" s="28">
        <v>362</v>
      </c>
      <c r="E147" s="28">
        <v>338</v>
      </c>
      <c r="F147" s="28">
        <v>338</v>
      </c>
      <c r="G147" s="73">
        <v>306</v>
      </c>
      <c r="H147" s="72">
        <v>121</v>
      </c>
      <c r="I147" s="29">
        <f t="shared" si="81"/>
        <v>35.798816568047336</v>
      </c>
      <c r="J147" s="28">
        <v>126</v>
      </c>
      <c r="K147" s="87">
        <f t="shared" si="82"/>
        <v>41.1764705882353</v>
      </c>
      <c r="L147" s="72">
        <v>127</v>
      </c>
      <c r="M147" s="29">
        <f t="shared" si="75"/>
        <v>37.57396449704142</v>
      </c>
      <c r="N147" s="28">
        <v>180</v>
      </c>
      <c r="O147" s="87">
        <f>+N147*100/G147</f>
        <v>58.8235294117647</v>
      </c>
      <c r="P147" s="72">
        <v>68</v>
      </c>
      <c r="Q147" s="90">
        <f t="shared" si="77"/>
        <v>20.118343195266274</v>
      </c>
      <c r="R147" s="72">
        <v>10</v>
      </c>
      <c r="S147" s="90">
        <f t="shared" si="78"/>
        <v>2.9585798816568047</v>
      </c>
      <c r="T147" s="62">
        <v>12</v>
      </c>
      <c r="U147" s="31">
        <f t="shared" si="79"/>
        <v>3.5502958579881656</v>
      </c>
    </row>
    <row r="148" spans="1:21" s="1" customFormat="1" ht="12">
      <c r="A148" s="18">
        <v>105</v>
      </c>
      <c r="B148" s="50" t="s">
        <v>219</v>
      </c>
      <c r="C148" s="72">
        <v>463</v>
      </c>
      <c r="D148" s="28">
        <v>393</v>
      </c>
      <c r="E148" s="28">
        <v>385</v>
      </c>
      <c r="F148" s="28">
        <v>381</v>
      </c>
      <c r="G148" s="73">
        <v>361</v>
      </c>
      <c r="H148" s="72">
        <v>124</v>
      </c>
      <c r="I148" s="29">
        <f t="shared" si="81"/>
        <v>32.20779220779221</v>
      </c>
      <c r="J148" s="28">
        <v>168</v>
      </c>
      <c r="K148" s="87">
        <f t="shared" si="82"/>
        <v>46.53739612188366</v>
      </c>
      <c r="L148" s="72">
        <v>103</v>
      </c>
      <c r="M148" s="29">
        <f t="shared" si="75"/>
        <v>26.753246753246753</v>
      </c>
      <c r="N148" s="28">
        <v>193</v>
      </c>
      <c r="O148" s="87">
        <f>+N148*100/G148</f>
        <v>53.46260387811634</v>
      </c>
      <c r="P148" s="72">
        <v>138</v>
      </c>
      <c r="Q148" s="90">
        <f t="shared" si="77"/>
        <v>35.84415584415584</v>
      </c>
      <c r="R148" s="72">
        <v>16</v>
      </c>
      <c r="S148" s="90">
        <f t="shared" si="78"/>
        <v>4.1558441558441555</v>
      </c>
      <c r="T148" s="62">
        <v>4</v>
      </c>
      <c r="U148" s="31">
        <f t="shared" si="79"/>
        <v>1.0389610389610389</v>
      </c>
    </row>
    <row r="149" spans="1:21" s="14" customFormat="1" ht="12">
      <c r="A149" s="32"/>
      <c r="B149" s="51" t="s">
        <v>130</v>
      </c>
      <c r="C149" s="74">
        <f aca="true" t="shared" si="87" ref="C149:H149">+C146+C147+C148</f>
        <v>1344</v>
      </c>
      <c r="D149" s="33">
        <f t="shared" si="87"/>
        <v>1138</v>
      </c>
      <c r="E149" s="33">
        <f t="shared" si="87"/>
        <v>1085</v>
      </c>
      <c r="F149" s="33">
        <f t="shared" si="87"/>
        <v>1088</v>
      </c>
      <c r="G149" s="75">
        <f t="shared" si="87"/>
        <v>1009</v>
      </c>
      <c r="H149" s="74">
        <f t="shared" si="87"/>
        <v>367</v>
      </c>
      <c r="I149" s="34">
        <f t="shared" si="81"/>
        <v>33.824884792626726</v>
      </c>
      <c r="J149" s="33">
        <f>+J146+J147+J148</f>
        <v>438</v>
      </c>
      <c r="K149" s="88">
        <f t="shared" si="82"/>
        <v>43.409316154608526</v>
      </c>
      <c r="L149" s="74">
        <f>+L146+L147+L148</f>
        <v>352</v>
      </c>
      <c r="M149" s="34">
        <f t="shared" si="75"/>
        <v>32.44239631336406</v>
      </c>
      <c r="N149" s="33">
        <f>+N146+N147+N148</f>
        <v>571</v>
      </c>
      <c r="O149" s="88">
        <f>+N149*100/G149</f>
        <v>56.590683845391474</v>
      </c>
      <c r="P149" s="74">
        <f>+P146+P147+P148</f>
        <v>299</v>
      </c>
      <c r="Q149" s="88">
        <f t="shared" si="77"/>
        <v>27.557603686635943</v>
      </c>
      <c r="R149" s="74">
        <f>+R146+R147+R148</f>
        <v>39</v>
      </c>
      <c r="S149" s="88">
        <f t="shared" si="78"/>
        <v>3.5944700460829493</v>
      </c>
      <c r="T149" s="63">
        <f>+T146+T147+T148</f>
        <v>28</v>
      </c>
      <c r="U149" s="35">
        <f t="shared" si="79"/>
        <v>2.5806451612903225</v>
      </c>
    </row>
    <row r="150" spans="1:21" s="12" customFormat="1" ht="12">
      <c r="A150" s="36"/>
      <c r="B150" s="52" t="s">
        <v>132</v>
      </c>
      <c r="C150" s="76">
        <f>C123+C124+C125+C126+C129+C132+C133+C134+C137+C140+C141+C142+C145+C149</f>
        <v>8026</v>
      </c>
      <c r="D150" s="37">
        <f aca="true" t="shared" si="88" ref="D150:T150">D123+D124+D125+D126+D129+D132+D133+D134+D137+D140+D141+D142+D145+D149</f>
        <v>6872</v>
      </c>
      <c r="E150" s="37">
        <f t="shared" si="88"/>
        <v>6521</v>
      </c>
      <c r="F150" s="37">
        <f t="shared" si="88"/>
        <v>6593</v>
      </c>
      <c r="G150" s="77">
        <f t="shared" si="88"/>
        <v>6180</v>
      </c>
      <c r="H150" s="76">
        <f t="shared" si="88"/>
        <v>2484</v>
      </c>
      <c r="I150" s="38">
        <f>+H150*100/E150</f>
        <v>38.092317129274655</v>
      </c>
      <c r="J150" s="37">
        <f t="shared" si="88"/>
        <v>3028</v>
      </c>
      <c r="K150" s="89">
        <f t="shared" si="82"/>
        <v>48.996763754045304</v>
      </c>
      <c r="L150" s="76">
        <f t="shared" si="88"/>
        <v>1921</v>
      </c>
      <c r="M150" s="38">
        <f t="shared" si="75"/>
        <v>29.458671982824722</v>
      </c>
      <c r="N150" s="37">
        <f t="shared" si="88"/>
        <v>3152</v>
      </c>
      <c r="O150" s="89">
        <f>+N150*100/G150</f>
        <v>51.003236245954696</v>
      </c>
      <c r="P150" s="76">
        <f t="shared" si="88"/>
        <v>1480</v>
      </c>
      <c r="Q150" s="89">
        <f t="shared" si="77"/>
        <v>22.69590553596074</v>
      </c>
      <c r="R150" s="76">
        <f t="shared" si="88"/>
        <v>366</v>
      </c>
      <c r="S150" s="89">
        <f t="shared" si="78"/>
        <v>5.612636098757859</v>
      </c>
      <c r="T150" s="64">
        <f t="shared" si="88"/>
        <v>270</v>
      </c>
      <c r="U150" s="39">
        <f t="shared" si="79"/>
        <v>4.140469253182027</v>
      </c>
    </row>
    <row r="151" spans="1:21" s="1" customFormat="1" ht="12">
      <c r="A151" s="40"/>
      <c r="B151" s="53"/>
      <c r="C151" s="78"/>
      <c r="D151" s="41"/>
      <c r="E151" s="41"/>
      <c r="F151" s="41"/>
      <c r="G151" s="79"/>
      <c r="H151" s="78"/>
      <c r="I151" s="41"/>
      <c r="J151" s="41"/>
      <c r="K151" s="90"/>
      <c r="L151" s="78"/>
      <c r="M151" s="41"/>
      <c r="N151" s="41"/>
      <c r="O151" s="90"/>
      <c r="P151" s="78"/>
      <c r="Q151" s="79"/>
      <c r="R151" s="78"/>
      <c r="S151" s="79"/>
      <c r="T151" s="65"/>
      <c r="U151" s="31"/>
    </row>
    <row r="152" spans="1:21" s="1" customFormat="1" ht="12">
      <c r="A152" s="18">
        <v>106</v>
      </c>
      <c r="B152" s="54" t="s">
        <v>220</v>
      </c>
      <c r="C152" s="72">
        <v>348</v>
      </c>
      <c r="D152" s="28">
        <v>269</v>
      </c>
      <c r="E152" s="28">
        <v>256</v>
      </c>
      <c r="F152" s="28">
        <v>262</v>
      </c>
      <c r="G152" s="73">
        <v>242</v>
      </c>
      <c r="H152" s="72">
        <v>91</v>
      </c>
      <c r="I152" s="29">
        <f t="shared" si="81"/>
        <v>35.546875</v>
      </c>
      <c r="J152" s="28">
        <v>126</v>
      </c>
      <c r="K152" s="87">
        <f aca="true" t="shared" si="89" ref="K152:K172">+J152*100/G152</f>
        <v>52.06611570247934</v>
      </c>
      <c r="L152" s="72">
        <v>65</v>
      </c>
      <c r="M152" s="29">
        <f aca="true" t="shared" si="90" ref="M152:M172">+L152*100/E152</f>
        <v>25.390625</v>
      </c>
      <c r="N152" s="28">
        <v>116</v>
      </c>
      <c r="O152" s="87">
        <f aca="true" t="shared" si="91" ref="O152:O172">+N152*100/G152</f>
        <v>47.93388429752066</v>
      </c>
      <c r="P152" s="72">
        <v>53</v>
      </c>
      <c r="Q152" s="90">
        <f aca="true" t="shared" si="92" ref="Q152:Q172">+P152*100/E152</f>
        <v>20.703125</v>
      </c>
      <c r="R152" s="72">
        <v>8</v>
      </c>
      <c r="S152" s="90">
        <f aca="true" t="shared" si="93" ref="S152:S172">+R152*100/E152</f>
        <v>3.125</v>
      </c>
      <c r="T152" s="62">
        <v>39</v>
      </c>
      <c r="U152" s="31">
        <f aca="true" t="shared" si="94" ref="U152:U172">+T152*100/E152</f>
        <v>15.234375</v>
      </c>
    </row>
    <row r="153" spans="1:21" s="1" customFormat="1" ht="12">
      <c r="A153" s="18">
        <v>107</v>
      </c>
      <c r="B153" s="50" t="s">
        <v>221</v>
      </c>
      <c r="C153" s="72">
        <v>348</v>
      </c>
      <c r="D153" s="28">
        <v>295</v>
      </c>
      <c r="E153" s="28">
        <v>277</v>
      </c>
      <c r="F153" s="28">
        <v>284</v>
      </c>
      <c r="G153" s="73">
        <v>268</v>
      </c>
      <c r="H153" s="72">
        <v>104</v>
      </c>
      <c r="I153" s="29">
        <f t="shared" si="81"/>
        <v>37.545126353790614</v>
      </c>
      <c r="J153" s="28">
        <v>158</v>
      </c>
      <c r="K153" s="87">
        <f t="shared" si="89"/>
        <v>58.95522388059702</v>
      </c>
      <c r="L153" s="72">
        <v>49</v>
      </c>
      <c r="M153" s="29">
        <f t="shared" si="90"/>
        <v>17.689530685920577</v>
      </c>
      <c r="N153" s="28">
        <v>110</v>
      </c>
      <c r="O153" s="87">
        <f t="shared" si="91"/>
        <v>41.04477611940298</v>
      </c>
      <c r="P153" s="72">
        <v>96</v>
      </c>
      <c r="Q153" s="90">
        <f t="shared" si="92"/>
        <v>34.65703971119134</v>
      </c>
      <c r="R153" s="72">
        <v>2</v>
      </c>
      <c r="S153" s="90">
        <f t="shared" si="93"/>
        <v>0.7220216606498195</v>
      </c>
      <c r="T153" s="62">
        <v>26</v>
      </c>
      <c r="U153" s="31">
        <f t="shared" si="94"/>
        <v>9.386281588447654</v>
      </c>
    </row>
    <row r="154" spans="1:21" s="1" customFormat="1" ht="12">
      <c r="A154" s="18">
        <v>108</v>
      </c>
      <c r="B154" s="50" t="s">
        <v>222</v>
      </c>
      <c r="C154" s="72">
        <v>161</v>
      </c>
      <c r="D154" s="28">
        <v>136</v>
      </c>
      <c r="E154" s="28">
        <v>130</v>
      </c>
      <c r="F154" s="28">
        <v>124</v>
      </c>
      <c r="G154" s="73">
        <v>114</v>
      </c>
      <c r="H154" s="72">
        <v>67</v>
      </c>
      <c r="I154" s="29">
        <f t="shared" si="81"/>
        <v>51.53846153846154</v>
      </c>
      <c r="J154" s="28">
        <v>87</v>
      </c>
      <c r="K154" s="87">
        <f t="shared" si="89"/>
        <v>76.3157894736842</v>
      </c>
      <c r="L154" s="72">
        <v>17</v>
      </c>
      <c r="M154" s="29">
        <f t="shared" si="90"/>
        <v>13.076923076923077</v>
      </c>
      <c r="N154" s="28">
        <v>27</v>
      </c>
      <c r="O154" s="87">
        <f t="shared" si="91"/>
        <v>23.68421052631579</v>
      </c>
      <c r="P154" s="72">
        <v>28</v>
      </c>
      <c r="Q154" s="90">
        <f t="shared" si="92"/>
        <v>21.53846153846154</v>
      </c>
      <c r="R154" s="72">
        <v>9</v>
      </c>
      <c r="S154" s="90">
        <f t="shared" si="93"/>
        <v>6.923076923076923</v>
      </c>
      <c r="T154" s="62">
        <v>9</v>
      </c>
      <c r="U154" s="31">
        <f t="shared" si="94"/>
        <v>6.923076923076923</v>
      </c>
    </row>
    <row r="155" spans="1:21" s="14" customFormat="1" ht="12">
      <c r="A155" s="32"/>
      <c r="B155" s="51" t="s">
        <v>136</v>
      </c>
      <c r="C155" s="74">
        <f aca="true" t="shared" si="95" ref="C155:H155">+C152+C153+C154</f>
        <v>857</v>
      </c>
      <c r="D155" s="33">
        <f t="shared" si="95"/>
        <v>700</v>
      </c>
      <c r="E155" s="33">
        <f t="shared" si="95"/>
        <v>663</v>
      </c>
      <c r="F155" s="33">
        <f t="shared" si="95"/>
        <v>670</v>
      </c>
      <c r="G155" s="75">
        <f t="shared" si="95"/>
        <v>624</v>
      </c>
      <c r="H155" s="74">
        <f t="shared" si="95"/>
        <v>262</v>
      </c>
      <c r="I155" s="34">
        <f t="shared" si="81"/>
        <v>39.51734539969834</v>
      </c>
      <c r="J155" s="33">
        <f>+J152+J153+J154</f>
        <v>371</v>
      </c>
      <c r="K155" s="88">
        <f t="shared" si="89"/>
        <v>59.455128205128204</v>
      </c>
      <c r="L155" s="74">
        <f>+L152+L153+L154</f>
        <v>131</v>
      </c>
      <c r="M155" s="34">
        <f t="shared" si="90"/>
        <v>19.75867269984917</v>
      </c>
      <c r="N155" s="33">
        <f>+N152+N153+N154</f>
        <v>253</v>
      </c>
      <c r="O155" s="88">
        <f t="shared" si="91"/>
        <v>40.544871794871796</v>
      </c>
      <c r="P155" s="74">
        <f>+P152+P153+P154</f>
        <v>177</v>
      </c>
      <c r="Q155" s="88">
        <f t="shared" si="92"/>
        <v>26.69683257918552</v>
      </c>
      <c r="R155" s="74">
        <f>+R152+R153+R154</f>
        <v>19</v>
      </c>
      <c r="S155" s="88">
        <f t="shared" si="93"/>
        <v>2.865761689291101</v>
      </c>
      <c r="T155" s="63">
        <f>+T152+T153+T154</f>
        <v>74</v>
      </c>
      <c r="U155" s="35">
        <f t="shared" si="94"/>
        <v>11.161387631975867</v>
      </c>
    </row>
    <row r="156" spans="1:21" s="1" customFormat="1" ht="12">
      <c r="A156" s="18">
        <v>109</v>
      </c>
      <c r="B156" s="50" t="s">
        <v>223</v>
      </c>
      <c r="C156" s="72">
        <v>549</v>
      </c>
      <c r="D156" s="28">
        <v>411</v>
      </c>
      <c r="E156" s="28">
        <v>385</v>
      </c>
      <c r="F156" s="28">
        <v>388</v>
      </c>
      <c r="G156" s="73">
        <v>344</v>
      </c>
      <c r="H156" s="72">
        <v>128</v>
      </c>
      <c r="I156" s="29">
        <f t="shared" si="81"/>
        <v>33.246753246753244</v>
      </c>
      <c r="J156" s="28">
        <v>205</v>
      </c>
      <c r="K156" s="87">
        <f t="shared" si="89"/>
        <v>59.593023255813954</v>
      </c>
      <c r="L156" s="72">
        <v>94</v>
      </c>
      <c r="M156" s="29">
        <f t="shared" si="90"/>
        <v>24.415584415584416</v>
      </c>
      <c r="N156" s="28">
        <v>139</v>
      </c>
      <c r="O156" s="87">
        <f t="shared" si="91"/>
        <v>40.406976744186046</v>
      </c>
      <c r="P156" s="72">
        <v>87</v>
      </c>
      <c r="Q156" s="90">
        <f t="shared" si="92"/>
        <v>22.5974025974026</v>
      </c>
      <c r="R156" s="72">
        <v>33</v>
      </c>
      <c r="S156" s="90">
        <f t="shared" si="93"/>
        <v>8.571428571428571</v>
      </c>
      <c r="T156" s="62">
        <v>43</v>
      </c>
      <c r="U156" s="31">
        <f t="shared" si="94"/>
        <v>11.168831168831169</v>
      </c>
    </row>
    <row r="157" spans="1:21" s="1" customFormat="1" ht="12">
      <c r="A157" s="18">
        <v>110</v>
      </c>
      <c r="B157" s="50" t="s">
        <v>224</v>
      </c>
      <c r="C157" s="72">
        <v>31</v>
      </c>
      <c r="D157" s="28">
        <v>28</v>
      </c>
      <c r="E157" s="28">
        <v>26</v>
      </c>
      <c r="F157" s="28">
        <v>28</v>
      </c>
      <c r="G157" s="73">
        <v>26</v>
      </c>
      <c r="H157" s="72">
        <v>24</v>
      </c>
      <c r="I157" s="29">
        <f t="shared" si="81"/>
        <v>92.3076923076923</v>
      </c>
      <c r="J157" s="28">
        <v>24</v>
      </c>
      <c r="K157" s="87">
        <f t="shared" si="89"/>
        <v>92.3076923076923</v>
      </c>
      <c r="L157" s="72">
        <v>0</v>
      </c>
      <c r="M157" s="29">
        <f t="shared" si="90"/>
        <v>0</v>
      </c>
      <c r="N157" s="28">
        <v>2</v>
      </c>
      <c r="O157" s="87">
        <f t="shared" si="91"/>
        <v>7.6923076923076925</v>
      </c>
      <c r="P157" s="72">
        <v>1</v>
      </c>
      <c r="Q157" s="90">
        <f t="shared" si="92"/>
        <v>3.8461538461538463</v>
      </c>
      <c r="R157" s="72">
        <v>1</v>
      </c>
      <c r="S157" s="90">
        <f t="shared" si="93"/>
        <v>3.8461538461538463</v>
      </c>
      <c r="T157" s="62">
        <v>0</v>
      </c>
      <c r="U157" s="31">
        <f t="shared" si="94"/>
        <v>0</v>
      </c>
    </row>
    <row r="158" spans="1:21" s="1" customFormat="1" ht="12">
      <c r="A158" s="18">
        <v>111</v>
      </c>
      <c r="B158" s="50" t="s">
        <v>225</v>
      </c>
      <c r="C158" s="72">
        <v>42</v>
      </c>
      <c r="D158" s="28">
        <v>40</v>
      </c>
      <c r="E158" s="28">
        <v>38</v>
      </c>
      <c r="F158" s="28">
        <v>37</v>
      </c>
      <c r="G158" s="73">
        <v>36</v>
      </c>
      <c r="H158" s="72">
        <v>17</v>
      </c>
      <c r="I158" s="29">
        <f t="shared" si="81"/>
        <v>44.73684210526316</v>
      </c>
      <c r="J158" s="28">
        <v>23</v>
      </c>
      <c r="K158" s="87">
        <f t="shared" si="89"/>
        <v>63.888888888888886</v>
      </c>
      <c r="L158" s="72">
        <v>14</v>
      </c>
      <c r="M158" s="29">
        <f t="shared" si="90"/>
        <v>36.8421052631579</v>
      </c>
      <c r="N158" s="28">
        <v>13</v>
      </c>
      <c r="O158" s="87">
        <f t="shared" si="91"/>
        <v>36.111111111111114</v>
      </c>
      <c r="P158" s="72">
        <v>3</v>
      </c>
      <c r="Q158" s="90">
        <f t="shared" si="92"/>
        <v>7.894736842105263</v>
      </c>
      <c r="R158" s="72">
        <v>2</v>
      </c>
      <c r="S158" s="90">
        <f t="shared" si="93"/>
        <v>5.2631578947368425</v>
      </c>
      <c r="T158" s="62">
        <v>2</v>
      </c>
      <c r="U158" s="31">
        <f t="shared" si="94"/>
        <v>5.2631578947368425</v>
      </c>
    </row>
    <row r="159" spans="1:21" s="14" customFormat="1" ht="12">
      <c r="A159" s="32"/>
      <c r="B159" s="51" t="s">
        <v>133</v>
      </c>
      <c r="C159" s="74">
        <f aca="true" t="shared" si="96" ref="C159:H159">+C156+C157+C158</f>
        <v>622</v>
      </c>
      <c r="D159" s="33">
        <f t="shared" si="96"/>
        <v>479</v>
      </c>
      <c r="E159" s="33">
        <f t="shared" si="96"/>
        <v>449</v>
      </c>
      <c r="F159" s="33">
        <f t="shared" si="96"/>
        <v>453</v>
      </c>
      <c r="G159" s="75">
        <f t="shared" si="96"/>
        <v>406</v>
      </c>
      <c r="H159" s="74">
        <f t="shared" si="96"/>
        <v>169</v>
      </c>
      <c r="I159" s="34">
        <f t="shared" si="81"/>
        <v>37.639198218262806</v>
      </c>
      <c r="J159" s="33">
        <f>+J156+J157+J158</f>
        <v>252</v>
      </c>
      <c r="K159" s="88">
        <f t="shared" si="89"/>
        <v>62.06896551724138</v>
      </c>
      <c r="L159" s="74">
        <f>+L156+L157+L158</f>
        <v>108</v>
      </c>
      <c r="M159" s="34">
        <f t="shared" si="90"/>
        <v>24.053452115812917</v>
      </c>
      <c r="N159" s="33">
        <f>+N156+N157+N158</f>
        <v>154</v>
      </c>
      <c r="O159" s="88">
        <f t="shared" si="91"/>
        <v>37.93103448275862</v>
      </c>
      <c r="P159" s="74">
        <f>+P156+P157+P158</f>
        <v>91</v>
      </c>
      <c r="Q159" s="88">
        <f t="shared" si="92"/>
        <v>20.267260579064587</v>
      </c>
      <c r="R159" s="74">
        <f>+R156+R157+R158</f>
        <v>36</v>
      </c>
      <c r="S159" s="88">
        <f t="shared" si="93"/>
        <v>8.017817371937639</v>
      </c>
      <c r="T159" s="63">
        <f>+T156+T157+T158</f>
        <v>45</v>
      </c>
      <c r="U159" s="35">
        <f t="shared" si="94"/>
        <v>10.022271714922049</v>
      </c>
    </row>
    <row r="160" spans="1:21" s="1" customFormat="1" ht="12">
      <c r="A160" s="18">
        <v>112</v>
      </c>
      <c r="B160" s="50" t="s">
        <v>226</v>
      </c>
      <c r="C160" s="72">
        <v>583</v>
      </c>
      <c r="D160" s="28">
        <v>520</v>
      </c>
      <c r="E160" s="28">
        <v>509</v>
      </c>
      <c r="F160" s="28">
        <v>517</v>
      </c>
      <c r="G160" s="73">
        <v>478</v>
      </c>
      <c r="H160" s="72">
        <v>189</v>
      </c>
      <c r="I160" s="29">
        <f t="shared" si="81"/>
        <v>37.13163064833006</v>
      </c>
      <c r="J160" s="28">
        <v>251</v>
      </c>
      <c r="K160" s="87">
        <f t="shared" si="89"/>
        <v>52.51046025104603</v>
      </c>
      <c r="L160" s="72">
        <v>132</v>
      </c>
      <c r="M160" s="29">
        <f t="shared" si="90"/>
        <v>25.93320235756385</v>
      </c>
      <c r="N160" s="28">
        <v>227</v>
      </c>
      <c r="O160" s="87">
        <f t="shared" si="91"/>
        <v>47.48953974895397</v>
      </c>
      <c r="P160" s="72">
        <v>88</v>
      </c>
      <c r="Q160" s="90">
        <f t="shared" si="92"/>
        <v>17.288801571709232</v>
      </c>
      <c r="R160" s="72">
        <v>55</v>
      </c>
      <c r="S160" s="90">
        <f t="shared" si="93"/>
        <v>10.805500982318271</v>
      </c>
      <c r="T160" s="62">
        <v>45</v>
      </c>
      <c r="U160" s="31">
        <f t="shared" si="94"/>
        <v>8.840864440078585</v>
      </c>
    </row>
    <row r="161" spans="1:21" s="1" customFormat="1" ht="12">
      <c r="A161" s="18">
        <v>113</v>
      </c>
      <c r="B161" s="50" t="s">
        <v>227</v>
      </c>
      <c r="C161" s="72">
        <v>649</v>
      </c>
      <c r="D161" s="28">
        <v>580</v>
      </c>
      <c r="E161" s="28">
        <v>551</v>
      </c>
      <c r="F161" s="28">
        <v>557</v>
      </c>
      <c r="G161" s="73">
        <v>529</v>
      </c>
      <c r="H161" s="72">
        <v>288</v>
      </c>
      <c r="I161" s="29">
        <f t="shared" si="81"/>
        <v>52.26860254083485</v>
      </c>
      <c r="J161" s="28">
        <v>365</v>
      </c>
      <c r="K161" s="87">
        <f t="shared" si="89"/>
        <v>68.99810964083176</v>
      </c>
      <c r="L161" s="72">
        <v>134</v>
      </c>
      <c r="M161" s="29">
        <f t="shared" si="90"/>
        <v>24.319419237749546</v>
      </c>
      <c r="N161" s="28">
        <v>164</v>
      </c>
      <c r="O161" s="87">
        <f t="shared" si="91"/>
        <v>31.001890359168243</v>
      </c>
      <c r="P161" s="72">
        <v>61</v>
      </c>
      <c r="Q161" s="90">
        <f t="shared" si="92"/>
        <v>11.070780399274048</v>
      </c>
      <c r="R161" s="72">
        <v>19</v>
      </c>
      <c r="S161" s="90">
        <f t="shared" si="93"/>
        <v>3.4482758620689653</v>
      </c>
      <c r="T161" s="62">
        <v>49</v>
      </c>
      <c r="U161" s="31">
        <f t="shared" si="94"/>
        <v>8.892921960072595</v>
      </c>
    </row>
    <row r="162" spans="1:21" s="1" customFormat="1" ht="12">
      <c r="A162" s="18">
        <v>114</v>
      </c>
      <c r="B162" s="50" t="s">
        <v>228</v>
      </c>
      <c r="C162" s="72">
        <v>123</v>
      </c>
      <c r="D162" s="28">
        <v>109</v>
      </c>
      <c r="E162" s="28">
        <v>101</v>
      </c>
      <c r="F162" s="28">
        <v>103</v>
      </c>
      <c r="G162" s="73">
        <v>97</v>
      </c>
      <c r="H162" s="72">
        <v>47</v>
      </c>
      <c r="I162" s="29">
        <f t="shared" si="81"/>
        <v>46.53465346534654</v>
      </c>
      <c r="J162" s="28">
        <v>55</v>
      </c>
      <c r="K162" s="87">
        <f t="shared" si="89"/>
        <v>56.70103092783505</v>
      </c>
      <c r="L162" s="72">
        <v>34</v>
      </c>
      <c r="M162" s="29">
        <f t="shared" si="90"/>
        <v>33.663366336633665</v>
      </c>
      <c r="N162" s="28">
        <v>42</v>
      </c>
      <c r="O162" s="87">
        <f t="shared" si="91"/>
        <v>43.29896907216495</v>
      </c>
      <c r="P162" s="72">
        <v>10</v>
      </c>
      <c r="Q162" s="90">
        <f t="shared" si="92"/>
        <v>9.900990099009901</v>
      </c>
      <c r="R162" s="72">
        <v>2</v>
      </c>
      <c r="S162" s="90">
        <f t="shared" si="93"/>
        <v>1.9801980198019802</v>
      </c>
      <c r="T162" s="62">
        <v>8</v>
      </c>
      <c r="U162" s="31">
        <f t="shared" si="94"/>
        <v>7.920792079207921</v>
      </c>
    </row>
    <row r="163" spans="1:21" s="14" customFormat="1" ht="12">
      <c r="A163" s="32"/>
      <c r="B163" s="51" t="s">
        <v>134</v>
      </c>
      <c r="C163" s="74">
        <f aca="true" t="shared" si="97" ref="C163:H163">+C161+C162</f>
        <v>772</v>
      </c>
      <c r="D163" s="33">
        <f t="shared" si="97"/>
        <v>689</v>
      </c>
      <c r="E163" s="33">
        <f t="shared" si="97"/>
        <v>652</v>
      </c>
      <c r="F163" s="33">
        <f t="shared" si="97"/>
        <v>660</v>
      </c>
      <c r="G163" s="75">
        <f t="shared" si="97"/>
        <v>626</v>
      </c>
      <c r="H163" s="74">
        <f t="shared" si="97"/>
        <v>335</v>
      </c>
      <c r="I163" s="34">
        <f t="shared" si="81"/>
        <v>51.38036809815951</v>
      </c>
      <c r="J163" s="33">
        <f>+J161+J162</f>
        <v>420</v>
      </c>
      <c r="K163" s="88">
        <f t="shared" si="89"/>
        <v>67.09265175718849</v>
      </c>
      <c r="L163" s="74">
        <f>+L161+L162</f>
        <v>168</v>
      </c>
      <c r="M163" s="34">
        <f t="shared" si="90"/>
        <v>25.766871165644172</v>
      </c>
      <c r="N163" s="33">
        <f>+N161+N162</f>
        <v>206</v>
      </c>
      <c r="O163" s="88">
        <f t="shared" si="91"/>
        <v>32.9073482428115</v>
      </c>
      <c r="P163" s="74">
        <f>+P161+P162</f>
        <v>71</v>
      </c>
      <c r="Q163" s="88">
        <f t="shared" si="92"/>
        <v>10.889570552147239</v>
      </c>
      <c r="R163" s="74">
        <f>+R161+R162</f>
        <v>21</v>
      </c>
      <c r="S163" s="88">
        <f t="shared" si="93"/>
        <v>3.2208588957055215</v>
      </c>
      <c r="T163" s="63">
        <f>+T161+T162</f>
        <v>57</v>
      </c>
      <c r="U163" s="35">
        <f t="shared" si="94"/>
        <v>8.742331288343559</v>
      </c>
    </row>
    <row r="164" spans="1:21" s="1" customFormat="1" ht="12">
      <c r="A164" s="18">
        <v>115</v>
      </c>
      <c r="B164" s="50" t="s">
        <v>229</v>
      </c>
      <c r="C164" s="72">
        <v>390</v>
      </c>
      <c r="D164" s="28">
        <v>332</v>
      </c>
      <c r="E164" s="28">
        <v>322</v>
      </c>
      <c r="F164" s="28">
        <v>322</v>
      </c>
      <c r="G164" s="73">
        <v>303</v>
      </c>
      <c r="H164" s="72">
        <v>237</v>
      </c>
      <c r="I164" s="29">
        <f t="shared" si="81"/>
        <v>73.6024844720497</v>
      </c>
      <c r="J164" s="28">
        <v>257</v>
      </c>
      <c r="K164" s="87">
        <f t="shared" si="89"/>
        <v>84.81848184818482</v>
      </c>
      <c r="L164" s="72">
        <v>18</v>
      </c>
      <c r="M164" s="29">
        <f t="shared" si="90"/>
        <v>5.590062111801243</v>
      </c>
      <c r="N164" s="28">
        <v>46</v>
      </c>
      <c r="O164" s="87">
        <f t="shared" si="91"/>
        <v>15.181518151815181</v>
      </c>
      <c r="P164" s="72">
        <v>48</v>
      </c>
      <c r="Q164" s="90">
        <f t="shared" si="92"/>
        <v>14.906832298136646</v>
      </c>
      <c r="R164" s="72">
        <v>13</v>
      </c>
      <c r="S164" s="90">
        <f t="shared" si="93"/>
        <v>4.037267080745342</v>
      </c>
      <c r="T164" s="62">
        <v>6</v>
      </c>
      <c r="U164" s="31">
        <f t="shared" si="94"/>
        <v>1.8633540372670807</v>
      </c>
    </row>
    <row r="165" spans="1:21" s="1" customFormat="1" ht="12">
      <c r="A165" s="18">
        <v>116</v>
      </c>
      <c r="B165" s="50" t="s">
        <v>230</v>
      </c>
      <c r="C165" s="72">
        <v>396</v>
      </c>
      <c r="D165" s="28">
        <v>345</v>
      </c>
      <c r="E165" s="28">
        <v>325</v>
      </c>
      <c r="F165" s="28">
        <v>338</v>
      </c>
      <c r="G165" s="73">
        <v>316</v>
      </c>
      <c r="H165" s="72">
        <v>176</v>
      </c>
      <c r="I165" s="29">
        <f t="shared" si="81"/>
        <v>54.15384615384615</v>
      </c>
      <c r="J165" s="28">
        <v>237</v>
      </c>
      <c r="K165" s="87">
        <f t="shared" si="89"/>
        <v>75</v>
      </c>
      <c r="L165" s="72">
        <v>39</v>
      </c>
      <c r="M165" s="29">
        <f t="shared" si="90"/>
        <v>12</v>
      </c>
      <c r="N165" s="28">
        <v>79</v>
      </c>
      <c r="O165" s="87">
        <f t="shared" si="91"/>
        <v>25</v>
      </c>
      <c r="P165" s="72">
        <v>79</v>
      </c>
      <c r="Q165" s="90">
        <f t="shared" si="92"/>
        <v>24.307692307692307</v>
      </c>
      <c r="R165" s="72">
        <v>24</v>
      </c>
      <c r="S165" s="90">
        <f t="shared" si="93"/>
        <v>7.384615384615385</v>
      </c>
      <c r="T165" s="62">
        <v>7</v>
      </c>
      <c r="U165" s="31">
        <f t="shared" si="94"/>
        <v>2.1538461538461537</v>
      </c>
    </row>
    <row r="166" spans="1:21" s="14" customFormat="1" ht="12">
      <c r="A166" s="32"/>
      <c r="B166" s="51" t="s">
        <v>135</v>
      </c>
      <c r="C166" s="74">
        <f aca="true" t="shared" si="98" ref="C166:H166">+C164+C165</f>
        <v>786</v>
      </c>
      <c r="D166" s="33">
        <f t="shared" si="98"/>
        <v>677</v>
      </c>
      <c r="E166" s="33">
        <f t="shared" si="98"/>
        <v>647</v>
      </c>
      <c r="F166" s="33">
        <f t="shared" si="98"/>
        <v>660</v>
      </c>
      <c r="G166" s="75">
        <f t="shared" si="98"/>
        <v>619</v>
      </c>
      <c r="H166" s="74">
        <f t="shared" si="98"/>
        <v>413</v>
      </c>
      <c r="I166" s="34">
        <f t="shared" si="81"/>
        <v>63.83307573415765</v>
      </c>
      <c r="J166" s="33">
        <f>+J164+J165</f>
        <v>494</v>
      </c>
      <c r="K166" s="88">
        <f t="shared" si="89"/>
        <v>79.80613893376413</v>
      </c>
      <c r="L166" s="74">
        <f>+L164+L165</f>
        <v>57</v>
      </c>
      <c r="M166" s="34">
        <f t="shared" si="90"/>
        <v>8.809891808346213</v>
      </c>
      <c r="N166" s="33">
        <f>+N164+N165</f>
        <v>125</v>
      </c>
      <c r="O166" s="88">
        <f t="shared" si="91"/>
        <v>20.193861066235865</v>
      </c>
      <c r="P166" s="74">
        <f>+P164+P165</f>
        <v>127</v>
      </c>
      <c r="Q166" s="88">
        <f t="shared" si="92"/>
        <v>19.629057187017</v>
      </c>
      <c r="R166" s="74">
        <f>+R164+R165</f>
        <v>37</v>
      </c>
      <c r="S166" s="88">
        <f t="shared" si="93"/>
        <v>5.7187017001545595</v>
      </c>
      <c r="T166" s="63">
        <f>+T164+T165</f>
        <v>13</v>
      </c>
      <c r="U166" s="35">
        <f t="shared" si="94"/>
        <v>2.009273570324575</v>
      </c>
    </row>
    <row r="167" spans="1:21" s="1" customFormat="1" ht="12">
      <c r="A167" s="18">
        <v>117</v>
      </c>
      <c r="B167" s="50" t="s">
        <v>231</v>
      </c>
      <c r="C167" s="72">
        <v>486</v>
      </c>
      <c r="D167" s="28">
        <v>396</v>
      </c>
      <c r="E167" s="28">
        <v>379</v>
      </c>
      <c r="F167" s="28">
        <v>377</v>
      </c>
      <c r="G167" s="73">
        <v>362</v>
      </c>
      <c r="H167" s="72">
        <v>205</v>
      </c>
      <c r="I167" s="29">
        <f t="shared" si="81"/>
        <v>54.08970976253298</v>
      </c>
      <c r="J167" s="28">
        <v>260</v>
      </c>
      <c r="K167" s="87">
        <f t="shared" si="89"/>
        <v>71.8232044198895</v>
      </c>
      <c r="L167" s="72">
        <v>43</v>
      </c>
      <c r="M167" s="29">
        <f t="shared" si="90"/>
        <v>11.345646437994723</v>
      </c>
      <c r="N167" s="28">
        <v>102</v>
      </c>
      <c r="O167" s="87">
        <f t="shared" si="91"/>
        <v>28.176795580110497</v>
      </c>
      <c r="P167" s="72">
        <v>78</v>
      </c>
      <c r="Q167" s="90">
        <f t="shared" si="92"/>
        <v>20.58047493403694</v>
      </c>
      <c r="R167" s="72">
        <v>22</v>
      </c>
      <c r="S167" s="90">
        <f t="shared" si="93"/>
        <v>5.804749340369393</v>
      </c>
      <c r="T167" s="62">
        <v>31</v>
      </c>
      <c r="U167" s="31">
        <f t="shared" si="94"/>
        <v>8.179419525065963</v>
      </c>
    </row>
    <row r="168" spans="1:21" s="1" customFormat="1" ht="12">
      <c r="A168" s="18">
        <v>118</v>
      </c>
      <c r="B168" s="50" t="s">
        <v>232</v>
      </c>
      <c r="C168" s="72">
        <v>265</v>
      </c>
      <c r="D168" s="28">
        <v>235</v>
      </c>
      <c r="E168" s="28">
        <v>218</v>
      </c>
      <c r="F168" s="28">
        <v>228</v>
      </c>
      <c r="G168" s="73">
        <v>211</v>
      </c>
      <c r="H168" s="72">
        <v>84</v>
      </c>
      <c r="I168" s="29">
        <f t="shared" si="81"/>
        <v>38.53211009174312</v>
      </c>
      <c r="J168" s="28">
        <v>124</v>
      </c>
      <c r="K168" s="87">
        <f t="shared" si="89"/>
        <v>58.76777251184834</v>
      </c>
      <c r="L168" s="72">
        <v>99</v>
      </c>
      <c r="M168" s="29">
        <f t="shared" si="90"/>
        <v>45.41284403669725</v>
      </c>
      <c r="N168" s="28">
        <v>87</v>
      </c>
      <c r="O168" s="87">
        <f t="shared" si="91"/>
        <v>41.23222748815166</v>
      </c>
      <c r="P168" s="72">
        <v>12</v>
      </c>
      <c r="Q168" s="90">
        <f t="shared" si="92"/>
        <v>5.504587155963303</v>
      </c>
      <c r="R168" s="72">
        <v>5</v>
      </c>
      <c r="S168" s="90">
        <f t="shared" si="93"/>
        <v>2.293577981651376</v>
      </c>
      <c r="T168" s="62">
        <v>18</v>
      </c>
      <c r="U168" s="31">
        <f t="shared" si="94"/>
        <v>8.256880733944953</v>
      </c>
    </row>
    <row r="169" spans="1:21" s="1" customFormat="1" ht="12">
      <c r="A169" s="18">
        <v>119</v>
      </c>
      <c r="B169" s="50" t="s">
        <v>233</v>
      </c>
      <c r="C169" s="72">
        <v>461</v>
      </c>
      <c r="D169" s="28">
        <v>396</v>
      </c>
      <c r="E169" s="28">
        <v>365</v>
      </c>
      <c r="F169" s="28">
        <v>370</v>
      </c>
      <c r="G169" s="73">
        <v>336</v>
      </c>
      <c r="H169" s="72">
        <v>178</v>
      </c>
      <c r="I169" s="29">
        <f t="shared" si="81"/>
        <v>48.76712328767123</v>
      </c>
      <c r="J169" s="28">
        <v>256</v>
      </c>
      <c r="K169" s="87">
        <f t="shared" si="89"/>
        <v>76.19047619047619</v>
      </c>
      <c r="L169" s="72">
        <v>24</v>
      </c>
      <c r="M169" s="29">
        <f t="shared" si="90"/>
        <v>6.575342465753424</v>
      </c>
      <c r="N169" s="28">
        <v>80</v>
      </c>
      <c r="O169" s="87">
        <f t="shared" si="91"/>
        <v>23.80952380952381</v>
      </c>
      <c r="P169" s="72">
        <v>23</v>
      </c>
      <c r="Q169" s="90">
        <f t="shared" si="92"/>
        <v>6.301369863013699</v>
      </c>
      <c r="R169" s="72">
        <v>33</v>
      </c>
      <c r="S169" s="90">
        <f t="shared" si="93"/>
        <v>9.04109589041096</v>
      </c>
      <c r="T169" s="62">
        <v>107</v>
      </c>
      <c r="U169" s="31">
        <f t="shared" si="94"/>
        <v>29.315068493150687</v>
      </c>
    </row>
    <row r="170" spans="1:21" s="1" customFormat="1" ht="12">
      <c r="A170" s="18">
        <v>120</v>
      </c>
      <c r="B170" s="50" t="s">
        <v>234</v>
      </c>
      <c r="C170" s="72">
        <v>458</v>
      </c>
      <c r="D170" s="28">
        <v>413</v>
      </c>
      <c r="E170" s="28">
        <v>387</v>
      </c>
      <c r="F170" s="28">
        <v>411</v>
      </c>
      <c r="G170" s="73">
        <v>373</v>
      </c>
      <c r="H170" s="72">
        <v>123</v>
      </c>
      <c r="I170" s="29">
        <f t="shared" si="81"/>
        <v>31.782945736434108</v>
      </c>
      <c r="J170" s="28">
        <v>225</v>
      </c>
      <c r="K170" s="87">
        <f t="shared" si="89"/>
        <v>60.32171581769437</v>
      </c>
      <c r="L170" s="72">
        <v>63</v>
      </c>
      <c r="M170" s="29">
        <f t="shared" si="90"/>
        <v>16.27906976744186</v>
      </c>
      <c r="N170" s="28">
        <v>148</v>
      </c>
      <c r="O170" s="87">
        <f t="shared" si="91"/>
        <v>39.67828418230563</v>
      </c>
      <c r="P170" s="72">
        <v>56</v>
      </c>
      <c r="Q170" s="90">
        <f t="shared" si="92"/>
        <v>14.470284237726098</v>
      </c>
      <c r="R170" s="72">
        <v>12</v>
      </c>
      <c r="S170" s="90">
        <f t="shared" si="93"/>
        <v>3.10077519379845</v>
      </c>
      <c r="T170" s="62">
        <v>133</v>
      </c>
      <c r="U170" s="31">
        <f t="shared" si="94"/>
        <v>34.366925064599485</v>
      </c>
    </row>
    <row r="171" spans="1:21" s="14" customFormat="1" ht="12">
      <c r="A171" s="32"/>
      <c r="B171" s="51" t="s">
        <v>137</v>
      </c>
      <c r="C171" s="74">
        <f aca="true" t="shared" si="99" ref="C171:H171">+C169+C170</f>
        <v>919</v>
      </c>
      <c r="D171" s="33">
        <f t="shared" si="99"/>
        <v>809</v>
      </c>
      <c r="E171" s="33">
        <f t="shared" si="99"/>
        <v>752</v>
      </c>
      <c r="F171" s="33">
        <f t="shared" si="99"/>
        <v>781</v>
      </c>
      <c r="G171" s="75">
        <f t="shared" si="99"/>
        <v>709</v>
      </c>
      <c r="H171" s="74">
        <f t="shared" si="99"/>
        <v>301</v>
      </c>
      <c r="I171" s="34">
        <f t="shared" si="81"/>
        <v>40.026595744680854</v>
      </c>
      <c r="J171" s="33">
        <f>+J169+J170</f>
        <v>481</v>
      </c>
      <c r="K171" s="88">
        <f t="shared" si="89"/>
        <v>67.84203102961918</v>
      </c>
      <c r="L171" s="74">
        <f>+L169+L170</f>
        <v>87</v>
      </c>
      <c r="M171" s="34">
        <f t="shared" si="90"/>
        <v>11.569148936170214</v>
      </c>
      <c r="N171" s="33">
        <f>+N169+N170</f>
        <v>228</v>
      </c>
      <c r="O171" s="88">
        <f t="shared" si="91"/>
        <v>32.15796897038082</v>
      </c>
      <c r="P171" s="74">
        <f>+P169+P170</f>
        <v>79</v>
      </c>
      <c r="Q171" s="88">
        <f t="shared" si="92"/>
        <v>10.50531914893617</v>
      </c>
      <c r="R171" s="74">
        <f>+R169+R170</f>
        <v>45</v>
      </c>
      <c r="S171" s="88">
        <f t="shared" si="93"/>
        <v>5.98404255319149</v>
      </c>
      <c r="T171" s="63">
        <f>+T169+T170</f>
        <v>240</v>
      </c>
      <c r="U171" s="35">
        <f t="shared" si="94"/>
        <v>31.914893617021278</v>
      </c>
    </row>
    <row r="172" spans="1:21" s="12" customFormat="1" ht="12">
      <c r="A172" s="36"/>
      <c r="B172" s="52" t="s">
        <v>138</v>
      </c>
      <c r="C172" s="76">
        <f aca="true" t="shared" si="100" ref="C172:H172">+C155+C159+C160+C163+C166+C167+C168+C171</f>
        <v>5290</v>
      </c>
      <c r="D172" s="37">
        <f t="shared" si="100"/>
        <v>4505</v>
      </c>
      <c r="E172" s="37">
        <f t="shared" si="100"/>
        <v>4269</v>
      </c>
      <c r="F172" s="37">
        <f t="shared" si="100"/>
        <v>4346</v>
      </c>
      <c r="G172" s="77">
        <f t="shared" si="100"/>
        <v>4035</v>
      </c>
      <c r="H172" s="76">
        <f t="shared" si="100"/>
        <v>1958</v>
      </c>
      <c r="I172" s="38">
        <f t="shared" si="81"/>
        <v>45.86554228156477</v>
      </c>
      <c r="J172" s="37">
        <f>+J155+J159+J160+J163+J166+J167+J168+J171</f>
        <v>2653</v>
      </c>
      <c r="K172" s="89">
        <f t="shared" si="89"/>
        <v>65.74969021065675</v>
      </c>
      <c r="L172" s="76">
        <f>+L155+L159+L160+L163+L166+L167+L168+L171</f>
        <v>825</v>
      </c>
      <c r="M172" s="38">
        <f t="shared" si="90"/>
        <v>19.32536893886156</v>
      </c>
      <c r="N172" s="37">
        <f>+N155+N159+N160+N163+N166+N167+N168+N171</f>
        <v>1382</v>
      </c>
      <c r="O172" s="89">
        <f t="shared" si="91"/>
        <v>34.25030978934325</v>
      </c>
      <c r="P172" s="76">
        <f>+P155+P159+P160+P163+P166+P167+P168+P171</f>
        <v>723</v>
      </c>
      <c r="Q172" s="89">
        <f t="shared" si="92"/>
        <v>16.936050597329587</v>
      </c>
      <c r="R172" s="76">
        <f>+R155+R159+R160+R163+R166+R167+R168+R171</f>
        <v>240</v>
      </c>
      <c r="S172" s="89">
        <f t="shared" si="93"/>
        <v>5.621925509486999</v>
      </c>
      <c r="T172" s="64">
        <f>+T155+T159+T160+T163+T166+T167+T168+T171</f>
        <v>523</v>
      </c>
      <c r="U172" s="39">
        <f t="shared" si="94"/>
        <v>12.251112672757086</v>
      </c>
    </row>
    <row r="173" spans="1:21" s="1" customFormat="1" ht="12">
      <c r="A173" s="40"/>
      <c r="B173" s="53"/>
      <c r="C173" s="78"/>
      <c r="D173" s="41"/>
      <c r="E173" s="41"/>
      <c r="F173" s="41"/>
      <c r="G173" s="79"/>
      <c r="H173" s="78"/>
      <c r="I173" s="29"/>
      <c r="J173" s="41"/>
      <c r="K173" s="90"/>
      <c r="L173" s="78"/>
      <c r="M173" s="29"/>
      <c r="N173" s="41"/>
      <c r="O173" s="90"/>
      <c r="P173" s="78"/>
      <c r="Q173" s="90"/>
      <c r="R173" s="78"/>
      <c r="S173" s="90"/>
      <c r="T173" s="65"/>
      <c r="U173" s="31"/>
    </row>
    <row r="174" spans="1:21" s="1" customFormat="1" ht="12">
      <c r="A174" s="18">
        <v>121</v>
      </c>
      <c r="B174" s="50" t="s">
        <v>235</v>
      </c>
      <c r="C174" s="72">
        <v>504</v>
      </c>
      <c r="D174" s="28">
        <v>408</v>
      </c>
      <c r="E174" s="28">
        <v>390</v>
      </c>
      <c r="F174" s="28">
        <v>392</v>
      </c>
      <c r="G174" s="73">
        <v>349</v>
      </c>
      <c r="H174" s="72">
        <v>184</v>
      </c>
      <c r="I174" s="29">
        <f t="shared" si="81"/>
        <v>47.17948717948718</v>
      </c>
      <c r="J174" s="28">
        <v>225</v>
      </c>
      <c r="K174" s="87">
        <f>+J174*100/G174</f>
        <v>64.46991404011462</v>
      </c>
      <c r="L174" s="72">
        <v>54</v>
      </c>
      <c r="M174" s="29">
        <f aca="true" t="shared" si="101" ref="M174:M193">+L174*100/E174</f>
        <v>13.846153846153847</v>
      </c>
      <c r="N174" s="28">
        <v>124</v>
      </c>
      <c r="O174" s="87">
        <f aca="true" t="shared" si="102" ref="O174:O193">+N174*100/G174</f>
        <v>35.53008595988538</v>
      </c>
      <c r="P174" s="72">
        <v>73</v>
      </c>
      <c r="Q174" s="90">
        <f aca="true" t="shared" si="103" ref="Q174:Q193">+P174*100/E174</f>
        <v>18.71794871794872</v>
      </c>
      <c r="R174" s="72">
        <v>29</v>
      </c>
      <c r="S174" s="90">
        <f aca="true" t="shared" si="104" ref="S174:S193">+R174*100/E174</f>
        <v>7.435897435897436</v>
      </c>
      <c r="T174" s="62">
        <v>50</v>
      </c>
      <c r="U174" s="31">
        <f aca="true" t="shared" si="105" ref="U174:U193">+T174*100/E174</f>
        <v>12.820512820512821</v>
      </c>
    </row>
    <row r="175" spans="1:21" s="1" customFormat="1" ht="12">
      <c r="A175" s="18">
        <v>122</v>
      </c>
      <c r="B175" s="50" t="s">
        <v>236</v>
      </c>
      <c r="C175" s="72">
        <v>251</v>
      </c>
      <c r="D175" s="28">
        <v>222</v>
      </c>
      <c r="E175" s="28">
        <v>205</v>
      </c>
      <c r="F175" s="28">
        <v>217</v>
      </c>
      <c r="G175" s="73">
        <v>186</v>
      </c>
      <c r="H175" s="72">
        <v>79</v>
      </c>
      <c r="I175" s="29">
        <f t="shared" si="81"/>
        <v>38.53658536585366</v>
      </c>
      <c r="J175" s="28">
        <v>103</v>
      </c>
      <c r="K175" s="87">
        <f>+J175*100/G175</f>
        <v>55.376344086021504</v>
      </c>
      <c r="L175" s="72">
        <v>30</v>
      </c>
      <c r="M175" s="29">
        <f t="shared" si="101"/>
        <v>14.634146341463415</v>
      </c>
      <c r="N175" s="28">
        <v>83</v>
      </c>
      <c r="O175" s="87">
        <f t="shared" si="102"/>
        <v>44.623655913978496</v>
      </c>
      <c r="P175" s="72">
        <v>45</v>
      </c>
      <c r="Q175" s="90">
        <f t="shared" si="103"/>
        <v>21.951219512195124</v>
      </c>
      <c r="R175" s="72">
        <v>25</v>
      </c>
      <c r="S175" s="90">
        <f t="shared" si="104"/>
        <v>12.195121951219512</v>
      </c>
      <c r="T175" s="62">
        <v>26</v>
      </c>
      <c r="U175" s="31">
        <f t="shared" si="105"/>
        <v>12.682926829268293</v>
      </c>
    </row>
    <row r="176" spans="1:21" s="14" customFormat="1" ht="12">
      <c r="A176" s="32"/>
      <c r="B176" s="51" t="s">
        <v>140</v>
      </c>
      <c r="C176" s="74">
        <f aca="true" t="shared" si="106" ref="C176:H176">+C174+C175</f>
        <v>755</v>
      </c>
      <c r="D176" s="33">
        <f t="shared" si="106"/>
        <v>630</v>
      </c>
      <c r="E176" s="33">
        <f t="shared" si="106"/>
        <v>595</v>
      </c>
      <c r="F176" s="33">
        <f t="shared" si="106"/>
        <v>609</v>
      </c>
      <c r="G176" s="75">
        <f t="shared" si="106"/>
        <v>535</v>
      </c>
      <c r="H176" s="74">
        <f t="shared" si="106"/>
        <v>263</v>
      </c>
      <c r="I176" s="34">
        <f t="shared" si="81"/>
        <v>44.20168067226891</v>
      </c>
      <c r="J176" s="33">
        <f>+J174+J175</f>
        <v>328</v>
      </c>
      <c r="K176" s="88">
        <f>+J176*100/G176</f>
        <v>61.308411214953274</v>
      </c>
      <c r="L176" s="74">
        <f>+L174+L175</f>
        <v>84</v>
      </c>
      <c r="M176" s="34">
        <f t="shared" si="101"/>
        <v>14.117647058823529</v>
      </c>
      <c r="N176" s="33">
        <f>+N174+N175</f>
        <v>207</v>
      </c>
      <c r="O176" s="88">
        <f t="shared" si="102"/>
        <v>38.691588785046726</v>
      </c>
      <c r="P176" s="74">
        <f>+P174+P175</f>
        <v>118</v>
      </c>
      <c r="Q176" s="88">
        <f t="shared" si="103"/>
        <v>19.831932773109244</v>
      </c>
      <c r="R176" s="74">
        <f>+R174+R175</f>
        <v>54</v>
      </c>
      <c r="S176" s="88">
        <f t="shared" si="104"/>
        <v>9.07563025210084</v>
      </c>
      <c r="T176" s="63">
        <f>+T174+T175</f>
        <v>76</v>
      </c>
      <c r="U176" s="35">
        <f t="shared" si="105"/>
        <v>12.77310924369748</v>
      </c>
    </row>
    <row r="177" spans="1:21" s="1" customFormat="1" ht="12">
      <c r="A177" s="18">
        <v>123</v>
      </c>
      <c r="B177" s="50" t="s">
        <v>237</v>
      </c>
      <c r="C177" s="72">
        <v>438</v>
      </c>
      <c r="D177" s="28">
        <v>366</v>
      </c>
      <c r="E177" s="28">
        <v>326</v>
      </c>
      <c r="F177" s="28">
        <v>341</v>
      </c>
      <c r="G177" s="73">
        <v>279</v>
      </c>
      <c r="H177" s="72">
        <v>110</v>
      </c>
      <c r="I177" s="29">
        <f aca="true" t="shared" si="107" ref="I177:I184">+H177*100/E177</f>
        <v>33.74233128834356</v>
      </c>
      <c r="J177" s="28">
        <v>147</v>
      </c>
      <c r="K177" s="87">
        <f aca="true" t="shared" si="108" ref="K177:K192">+J177*100/G177</f>
        <v>52.68817204301075</v>
      </c>
      <c r="L177" s="72">
        <v>44</v>
      </c>
      <c r="M177" s="29">
        <f t="shared" si="101"/>
        <v>13.496932515337424</v>
      </c>
      <c r="N177" s="28">
        <v>132</v>
      </c>
      <c r="O177" s="87">
        <f t="shared" si="102"/>
        <v>47.31182795698925</v>
      </c>
      <c r="P177" s="72">
        <v>74</v>
      </c>
      <c r="Q177" s="90">
        <f t="shared" si="103"/>
        <v>22.699386503067483</v>
      </c>
      <c r="R177" s="72">
        <v>25</v>
      </c>
      <c r="S177" s="90">
        <f t="shared" si="104"/>
        <v>7.668711656441718</v>
      </c>
      <c r="T177" s="62">
        <v>73</v>
      </c>
      <c r="U177" s="31">
        <f t="shared" si="105"/>
        <v>22.392638036809817</v>
      </c>
    </row>
    <row r="178" spans="1:21" s="1" customFormat="1" ht="12">
      <c r="A178" s="18">
        <v>124</v>
      </c>
      <c r="B178" s="50" t="s">
        <v>238</v>
      </c>
      <c r="C178" s="72">
        <v>439</v>
      </c>
      <c r="D178" s="28">
        <v>318</v>
      </c>
      <c r="E178" s="28">
        <v>302</v>
      </c>
      <c r="F178" s="28">
        <v>303</v>
      </c>
      <c r="G178" s="73">
        <v>245</v>
      </c>
      <c r="H178" s="72">
        <v>94</v>
      </c>
      <c r="I178" s="29">
        <f t="shared" si="107"/>
        <v>31.125827814569536</v>
      </c>
      <c r="J178" s="28">
        <v>142</v>
      </c>
      <c r="K178" s="87">
        <f t="shared" si="108"/>
        <v>57.95918367346939</v>
      </c>
      <c r="L178" s="72">
        <v>45</v>
      </c>
      <c r="M178" s="29">
        <f t="shared" si="101"/>
        <v>14.900662251655628</v>
      </c>
      <c r="N178" s="28">
        <v>103</v>
      </c>
      <c r="O178" s="87">
        <f t="shared" si="102"/>
        <v>42.04081632653061</v>
      </c>
      <c r="P178" s="72">
        <v>78</v>
      </c>
      <c r="Q178" s="90">
        <f t="shared" si="103"/>
        <v>25.827814569536425</v>
      </c>
      <c r="R178" s="72">
        <v>33</v>
      </c>
      <c r="S178" s="90">
        <f t="shared" si="104"/>
        <v>10.927152317880795</v>
      </c>
      <c r="T178" s="62">
        <v>52</v>
      </c>
      <c r="U178" s="31">
        <f t="shared" si="105"/>
        <v>17.218543046357617</v>
      </c>
    </row>
    <row r="179" spans="1:21" s="1" customFormat="1" ht="12">
      <c r="A179" s="18">
        <v>125</v>
      </c>
      <c r="B179" s="50" t="s">
        <v>239</v>
      </c>
      <c r="C179" s="72">
        <v>463</v>
      </c>
      <c r="D179" s="28">
        <v>335</v>
      </c>
      <c r="E179" s="28">
        <v>307</v>
      </c>
      <c r="F179" s="28">
        <v>314</v>
      </c>
      <c r="G179" s="73">
        <v>253</v>
      </c>
      <c r="H179" s="72">
        <v>114</v>
      </c>
      <c r="I179" s="29">
        <f t="shared" si="107"/>
        <v>37.13355048859935</v>
      </c>
      <c r="J179" s="28">
        <v>143</v>
      </c>
      <c r="K179" s="87">
        <f t="shared" si="108"/>
        <v>56.52173913043478</v>
      </c>
      <c r="L179" s="72">
        <v>30</v>
      </c>
      <c r="M179" s="29">
        <f t="shared" si="101"/>
        <v>9.77198697068404</v>
      </c>
      <c r="N179" s="28">
        <v>110</v>
      </c>
      <c r="O179" s="87">
        <f t="shared" si="102"/>
        <v>43.47826086956522</v>
      </c>
      <c r="P179" s="72">
        <v>79</v>
      </c>
      <c r="Q179" s="90">
        <f t="shared" si="103"/>
        <v>25.732899022801302</v>
      </c>
      <c r="R179" s="72">
        <v>31</v>
      </c>
      <c r="S179" s="90">
        <f t="shared" si="104"/>
        <v>10.09771986970684</v>
      </c>
      <c r="T179" s="62">
        <v>53</v>
      </c>
      <c r="U179" s="31">
        <f t="shared" si="105"/>
        <v>17.263843648208468</v>
      </c>
    </row>
    <row r="180" spans="1:21" s="1" customFormat="1" ht="12">
      <c r="A180" s="18">
        <v>126</v>
      </c>
      <c r="B180" s="50" t="s">
        <v>240</v>
      </c>
      <c r="C180" s="72">
        <v>443</v>
      </c>
      <c r="D180" s="28">
        <v>316</v>
      </c>
      <c r="E180" s="28">
        <v>295</v>
      </c>
      <c r="F180" s="28">
        <v>300</v>
      </c>
      <c r="G180" s="73">
        <v>247</v>
      </c>
      <c r="H180" s="72">
        <v>118</v>
      </c>
      <c r="I180" s="29">
        <f t="shared" si="107"/>
        <v>40</v>
      </c>
      <c r="J180" s="28">
        <v>155</v>
      </c>
      <c r="K180" s="87">
        <f t="shared" si="108"/>
        <v>62.75303643724696</v>
      </c>
      <c r="L180" s="72">
        <v>33</v>
      </c>
      <c r="M180" s="29">
        <f t="shared" si="101"/>
        <v>11.186440677966102</v>
      </c>
      <c r="N180" s="28">
        <v>92</v>
      </c>
      <c r="O180" s="87">
        <f t="shared" si="102"/>
        <v>37.24696356275304</v>
      </c>
      <c r="P180" s="72">
        <v>76</v>
      </c>
      <c r="Q180" s="90">
        <f t="shared" si="103"/>
        <v>25.76271186440678</v>
      </c>
      <c r="R180" s="72">
        <v>27</v>
      </c>
      <c r="S180" s="90">
        <f t="shared" si="104"/>
        <v>9.152542372881356</v>
      </c>
      <c r="T180" s="62">
        <v>41</v>
      </c>
      <c r="U180" s="31">
        <f t="shared" si="105"/>
        <v>13.898305084745763</v>
      </c>
    </row>
    <row r="181" spans="1:21" s="1" customFormat="1" ht="12">
      <c r="A181" s="18">
        <v>127</v>
      </c>
      <c r="B181" s="50" t="s">
        <v>241</v>
      </c>
      <c r="C181" s="72">
        <v>456</v>
      </c>
      <c r="D181" s="28">
        <v>345</v>
      </c>
      <c r="E181" s="28">
        <v>318</v>
      </c>
      <c r="F181" s="28">
        <v>328</v>
      </c>
      <c r="G181" s="73">
        <v>275</v>
      </c>
      <c r="H181" s="72">
        <v>117</v>
      </c>
      <c r="I181" s="29">
        <f t="shared" si="107"/>
        <v>36.79245283018868</v>
      </c>
      <c r="J181" s="28">
        <v>153</v>
      </c>
      <c r="K181" s="87">
        <f t="shared" si="108"/>
        <v>55.63636363636363</v>
      </c>
      <c r="L181" s="72">
        <v>25</v>
      </c>
      <c r="M181" s="29">
        <f t="shared" si="101"/>
        <v>7.861635220125786</v>
      </c>
      <c r="N181" s="28">
        <v>122</v>
      </c>
      <c r="O181" s="87">
        <f t="shared" si="102"/>
        <v>44.36363636363637</v>
      </c>
      <c r="P181" s="72">
        <v>94</v>
      </c>
      <c r="Q181" s="90">
        <f t="shared" si="103"/>
        <v>29.559748427672957</v>
      </c>
      <c r="R181" s="72">
        <v>28</v>
      </c>
      <c r="S181" s="90">
        <f t="shared" si="104"/>
        <v>8.80503144654088</v>
      </c>
      <c r="T181" s="62">
        <v>54</v>
      </c>
      <c r="U181" s="31">
        <f t="shared" si="105"/>
        <v>16.9811320754717</v>
      </c>
    </row>
    <row r="182" spans="1:21" s="1" customFormat="1" ht="12">
      <c r="A182" s="18">
        <v>128</v>
      </c>
      <c r="B182" s="50" t="s">
        <v>242</v>
      </c>
      <c r="C182" s="72">
        <v>440</v>
      </c>
      <c r="D182" s="28">
        <v>306</v>
      </c>
      <c r="E182" s="28">
        <v>286</v>
      </c>
      <c r="F182" s="28">
        <v>295</v>
      </c>
      <c r="G182" s="73">
        <v>242</v>
      </c>
      <c r="H182" s="72">
        <v>85</v>
      </c>
      <c r="I182" s="29">
        <f t="shared" si="107"/>
        <v>29.72027972027972</v>
      </c>
      <c r="J182" s="28">
        <v>121</v>
      </c>
      <c r="K182" s="87">
        <f t="shared" si="108"/>
        <v>50</v>
      </c>
      <c r="L182" s="72">
        <v>31</v>
      </c>
      <c r="M182" s="29">
        <f t="shared" si="101"/>
        <v>10.839160839160838</v>
      </c>
      <c r="N182" s="28">
        <v>121</v>
      </c>
      <c r="O182" s="87">
        <f t="shared" si="102"/>
        <v>50</v>
      </c>
      <c r="P182" s="72">
        <v>97</v>
      </c>
      <c r="Q182" s="90">
        <f t="shared" si="103"/>
        <v>33.91608391608391</v>
      </c>
      <c r="R182" s="72">
        <v>26</v>
      </c>
      <c r="S182" s="90">
        <f t="shared" si="104"/>
        <v>9.090909090909092</v>
      </c>
      <c r="T182" s="62">
        <v>47</v>
      </c>
      <c r="U182" s="31">
        <f t="shared" si="105"/>
        <v>16.433566433566433</v>
      </c>
    </row>
    <row r="183" spans="1:21" s="1" customFormat="1" ht="12">
      <c r="A183" s="18">
        <v>129</v>
      </c>
      <c r="B183" s="50" t="s">
        <v>243</v>
      </c>
      <c r="C183" s="72">
        <v>562</v>
      </c>
      <c r="D183" s="28">
        <v>383</v>
      </c>
      <c r="E183" s="28">
        <v>354</v>
      </c>
      <c r="F183" s="28">
        <v>363</v>
      </c>
      <c r="G183" s="73">
        <v>316</v>
      </c>
      <c r="H183" s="72">
        <v>129</v>
      </c>
      <c r="I183" s="29">
        <f t="shared" si="107"/>
        <v>36.440677966101696</v>
      </c>
      <c r="J183" s="28">
        <v>175</v>
      </c>
      <c r="K183" s="87">
        <f t="shared" si="108"/>
        <v>55.379746835443036</v>
      </c>
      <c r="L183" s="72">
        <v>44</v>
      </c>
      <c r="M183" s="29">
        <f t="shared" si="101"/>
        <v>12.429378531073446</v>
      </c>
      <c r="N183" s="28">
        <v>141</v>
      </c>
      <c r="O183" s="87">
        <f t="shared" si="102"/>
        <v>44.620253164556964</v>
      </c>
      <c r="P183" s="72">
        <v>102</v>
      </c>
      <c r="Q183" s="90">
        <f t="shared" si="103"/>
        <v>28.8135593220339</v>
      </c>
      <c r="R183" s="72">
        <v>21</v>
      </c>
      <c r="S183" s="90">
        <f t="shared" si="104"/>
        <v>5.932203389830509</v>
      </c>
      <c r="T183" s="62">
        <v>58</v>
      </c>
      <c r="U183" s="31">
        <f t="shared" si="105"/>
        <v>16.384180790960453</v>
      </c>
    </row>
    <row r="184" spans="1:21" s="1" customFormat="1" ht="12">
      <c r="A184" s="18">
        <v>130</v>
      </c>
      <c r="B184" s="50" t="s">
        <v>244</v>
      </c>
      <c r="C184" s="72">
        <v>261</v>
      </c>
      <c r="D184" s="28">
        <v>224</v>
      </c>
      <c r="E184" s="28">
        <v>214</v>
      </c>
      <c r="F184" s="28">
        <v>227</v>
      </c>
      <c r="G184" s="73">
        <v>191</v>
      </c>
      <c r="H184" s="72">
        <v>43</v>
      </c>
      <c r="I184" s="29">
        <f t="shared" si="107"/>
        <v>20.093457943925234</v>
      </c>
      <c r="J184" s="28">
        <v>115</v>
      </c>
      <c r="K184" s="87">
        <f t="shared" si="108"/>
        <v>60.20942408376963</v>
      </c>
      <c r="L184" s="72">
        <v>15</v>
      </c>
      <c r="M184" s="29">
        <f t="shared" si="101"/>
        <v>7.009345794392523</v>
      </c>
      <c r="N184" s="28">
        <v>76</v>
      </c>
      <c r="O184" s="87">
        <f t="shared" si="102"/>
        <v>39.79057591623037</v>
      </c>
      <c r="P184" s="72">
        <v>18</v>
      </c>
      <c r="Q184" s="90">
        <f t="shared" si="103"/>
        <v>8.411214953271028</v>
      </c>
      <c r="R184" s="72">
        <v>2</v>
      </c>
      <c r="S184" s="90">
        <f t="shared" si="104"/>
        <v>0.9345794392523364</v>
      </c>
      <c r="T184" s="62">
        <v>136</v>
      </c>
      <c r="U184" s="31">
        <f t="shared" si="105"/>
        <v>63.55140186915888</v>
      </c>
    </row>
    <row r="185" spans="1:21" s="14" customFormat="1" ht="12">
      <c r="A185" s="32"/>
      <c r="B185" s="51" t="s">
        <v>139</v>
      </c>
      <c r="C185" s="74">
        <f aca="true" t="shared" si="109" ref="C185:H185">SUM(C178:C184)</f>
        <v>3064</v>
      </c>
      <c r="D185" s="33">
        <f t="shared" si="109"/>
        <v>2227</v>
      </c>
      <c r="E185" s="33">
        <f t="shared" si="109"/>
        <v>2076</v>
      </c>
      <c r="F185" s="33">
        <f t="shared" si="109"/>
        <v>2130</v>
      </c>
      <c r="G185" s="75">
        <f t="shared" si="109"/>
        <v>1769</v>
      </c>
      <c r="H185" s="74">
        <f t="shared" si="109"/>
        <v>700</v>
      </c>
      <c r="I185" s="34">
        <f aca="true" t="shared" si="110" ref="I185:I192">+H185*100/E185</f>
        <v>33.71868978805395</v>
      </c>
      <c r="J185" s="33">
        <f>SUM(J178:J184)</f>
        <v>1004</v>
      </c>
      <c r="K185" s="88">
        <f>+J185*100/G185</f>
        <v>56.755228942905596</v>
      </c>
      <c r="L185" s="74">
        <f>SUM(L178:L184)</f>
        <v>223</v>
      </c>
      <c r="M185" s="34">
        <f t="shared" si="101"/>
        <v>10.741811175337187</v>
      </c>
      <c r="N185" s="33">
        <f>SUM(N178:N184)</f>
        <v>765</v>
      </c>
      <c r="O185" s="88">
        <f t="shared" si="102"/>
        <v>43.244771057094404</v>
      </c>
      <c r="P185" s="74">
        <f>SUM(P178:P184)</f>
        <v>544</v>
      </c>
      <c r="Q185" s="88">
        <f t="shared" si="103"/>
        <v>26.204238921001927</v>
      </c>
      <c r="R185" s="74">
        <f>SUM(R178:R184)</f>
        <v>168</v>
      </c>
      <c r="S185" s="88">
        <f t="shared" si="104"/>
        <v>8.092485549132949</v>
      </c>
      <c r="T185" s="63">
        <f>SUM(T178:T184)</f>
        <v>441</v>
      </c>
      <c r="U185" s="35">
        <f t="shared" si="105"/>
        <v>21.24277456647399</v>
      </c>
    </row>
    <row r="186" spans="1:21" s="1" customFormat="1" ht="12">
      <c r="A186" s="18">
        <v>131</v>
      </c>
      <c r="B186" s="50" t="s">
        <v>245</v>
      </c>
      <c r="C186" s="72">
        <v>376</v>
      </c>
      <c r="D186" s="28">
        <v>286</v>
      </c>
      <c r="E186" s="28">
        <v>269</v>
      </c>
      <c r="F186" s="28">
        <v>283</v>
      </c>
      <c r="G186" s="73">
        <v>253</v>
      </c>
      <c r="H186" s="72">
        <v>146</v>
      </c>
      <c r="I186" s="29">
        <f t="shared" si="110"/>
        <v>54.27509293680298</v>
      </c>
      <c r="J186" s="28">
        <v>152</v>
      </c>
      <c r="K186" s="87">
        <f t="shared" si="108"/>
        <v>60.07905138339921</v>
      </c>
      <c r="L186" s="72">
        <v>26</v>
      </c>
      <c r="M186" s="29">
        <f t="shared" si="101"/>
        <v>9.66542750929368</v>
      </c>
      <c r="N186" s="28">
        <v>101</v>
      </c>
      <c r="O186" s="87">
        <f t="shared" si="102"/>
        <v>39.92094861660079</v>
      </c>
      <c r="P186" s="72">
        <v>78</v>
      </c>
      <c r="Q186" s="90">
        <f t="shared" si="103"/>
        <v>28.99628252788104</v>
      </c>
      <c r="R186" s="72">
        <v>8</v>
      </c>
      <c r="S186" s="90">
        <f t="shared" si="104"/>
        <v>2.973977695167286</v>
      </c>
      <c r="T186" s="62">
        <v>11</v>
      </c>
      <c r="U186" s="31">
        <f t="shared" si="105"/>
        <v>4.089219330855019</v>
      </c>
    </row>
    <row r="187" spans="1:21" s="1" customFormat="1" ht="12">
      <c r="A187" s="18">
        <v>132</v>
      </c>
      <c r="B187" s="50" t="s">
        <v>246</v>
      </c>
      <c r="C187" s="72">
        <v>357</v>
      </c>
      <c r="D187" s="28">
        <v>291</v>
      </c>
      <c r="E187" s="28">
        <v>271</v>
      </c>
      <c r="F187" s="28">
        <v>275</v>
      </c>
      <c r="G187" s="73">
        <v>237</v>
      </c>
      <c r="H187" s="72">
        <v>142</v>
      </c>
      <c r="I187" s="29">
        <f t="shared" si="110"/>
        <v>52.398523985239855</v>
      </c>
      <c r="J187" s="28">
        <v>143</v>
      </c>
      <c r="K187" s="87">
        <f t="shared" si="108"/>
        <v>60.33755274261603</v>
      </c>
      <c r="L187" s="72">
        <v>42</v>
      </c>
      <c r="M187" s="29">
        <f t="shared" si="101"/>
        <v>15.498154981549815</v>
      </c>
      <c r="N187" s="28">
        <v>94</v>
      </c>
      <c r="O187" s="87">
        <f t="shared" si="102"/>
        <v>39.66244725738397</v>
      </c>
      <c r="P187" s="72">
        <v>58</v>
      </c>
      <c r="Q187" s="90">
        <f t="shared" si="103"/>
        <v>21.40221402214022</v>
      </c>
      <c r="R187" s="72">
        <v>16</v>
      </c>
      <c r="S187" s="90">
        <f t="shared" si="104"/>
        <v>5.904059040590406</v>
      </c>
      <c r="T187" s="62">
        <v>13</v>
      </c>
      <c r="U187" s="31">
        <f t="shared" si="105"/>
        <v>4.797047970479705</v>
      </c>
    </row>
    <row r="188" spans="1:21" s="1" customFormat="1" ht="12">
      <c r="A188" s="18">
        <v>133</v>
      </c>
      <c r="B188" s="50" t="s">
        <v>247</v>
      </c>
      <c r="C188" s="72">
        <v>375</v>
      </c>
      <c r="D188" s="28">
        <v>297</v>
      </c>
      <c r="E188" s="28">
        <v>273</v>
      </c>
      <c r="F188" s="28">
        <v>280</v>
      </c>
      <c r="G188" s="73">
        <v>248</v>
      </c>
      <c r="H188" s="72">
        <v>153</v>
      </c>
      <c r="I188" s="29">
        <f t="shared" si="110"/>
        <v>56.043956043956044</v>
      </c>
      <c r="J188" s="28">
        <v>173</v>
      </c>
      <c r="K188" s="87">
        <f t="shared" si="108"/>
        <v>69.75806451612904</v>
      </c>
      <c r="L188" s="72">
        <v>32</v>
      </c>
      <c r="M188" s="29">
        <f t="shared" si="101"/>
        <v>11.72161172161172</v>
      </c>
      <c r="N188" s="28">
        <v>75</v>
      </c>
      <c r="O188" s="87">
        <f t="shared" si="102"/>
        <v>30.241935483870968</v>
      </c>
      <c r="P188" s="72">
        <v>52</v>
      </c>
      <c r="Q188" s="90">
        <f t="shared" si="103"/>
        <v>19.047619047619047</v>
      </c>
      <c r="R188" s="72">
        <v>18</v>
      </c>
      <c r="S188" s="90">
        <f t="shared" si="104"/>
        <v>6.593406593406593</v>
      </c>
      <c r="T188" s="62">
        <v>18</v>
      </c>
      <c r="U188" s="31">
        <f t="shared" si="105"/>
        <v>6.593406593406593</v>
      </c>
    </row>
    <row r="189" spans="1:21" s="1" customFormat="1" ht="12">
      <c r="A189" s="18">
        <v>134</v>
      </c>
      <c r="B189" s="50" t="s">
        <v>248</v>
      </c>
      <c r="C189" s="72">
        <v>330</v>
      </c>
      <c r="D189" s="28">
        <v>258</v>
      </c>
      <c r="E189" s="28">
        <v>227</v>
      </c>
      <c r="F189" s="28">
        <v>238</v>
      </c>
      <c r="G189" s="73">
        <v>216</v>
      </c>
      <c r="H189" s="72">
        <v>113</v>
      </c>
      <c r="I189" s="29">
        <f t="shared" si="110"/>
        <v>49.779735682819386</v>
      </c>
      <c r="J189" s="28">
        <v>129</v>
      </c>
      <c r="K189" s="87">
        <f t="shared" si="108"/>
        <v>59.72222222222222</v>
      </c>
      <c r="L189" s="72">
        <v>39</v>
      </c>
      <c r="M189" s="29">
        <f t="shared" si="101"/>
        <v>17.180616740088105</v>
      </c>
      <c r="N189" s="28">
        <v>87</v>
      </c>
      <c r="O189" s="87">
        <f t="shared" si="102"/>
        <v>40.27777777777778</v>
      </c>
      <c r="P189" s="72">
        <v>52</v>
      </c>
      <c r="Q189" s="90">
        <f t="shared" si="103"/>
        <v>22.90748898678414</v>
      </c>
      <c r="R189" s="72">
        <v>13</v>
      </c>
      <c r="S189" s="90">
        <f t="shared" si="104"/>
        <v>5.726872246696035</v>
      </c>
      <c r="T189" s="62">
        <v>10</v>
      </c>
      <c r="U189" s="31">
        <f t="shared" si="105"/>
        <v>4.405286343612334</v>
      </c>
    </row>
    <row r="190" spans="1:21" s="1" customFormat="1" ht="12">
      <c r="A190" s="18">
        <v>135</v>
      </c>
      <c r="B190" s="50" t="s">
        <v>249</v>
      </c>
      <c r="C190" s="72">
        <v>38</v>
      </c>
      <c r="D190" s="28">
        <v>26</v>
      </c>
      <c r="E190" s="28">
        <v>25</v>
      </c>
      <c r="F190" s="28">
        <v>23</v>
      </c>
      <c r="G190" s="73">
        <v>21</v>
      </c>
      <c r="H190" s="72">
        <v>17</v>
      </c>
      <c r="I190" s="29">
        <f t="shared" si="110"/>
        <v>68</v>
      </c>
      <c r="J190" s="28">
        <v>17</v>
      </c>
      <c r="K190" s="87">
        <f t="shared" si="108"/>
        <v>80.95238095238095</v>
      </c>
      <c r="L190" s="72">
        <v>1</v>
      </c>
      <c r="M190" s="29">
        <f t="shared" si="101"/>
        <v>4</v>
      </c>
      <c r="N190" s="28">
        <v>4</v>
      </c>
      <c r="O190" s="87">
        <f t="shared" si="102"/>
        <v>19.047619047619047</v>
      </c>
      <c r="P190" s="72">
        <v>6</v>
      </c>
      <c r="Q190" s="90">
        <f t="shared" si="103"/>
        <v>24</v>
      </c>
      <c r="R190" s="72">
        <v>1</v>
      </c>
      <c r="S190" s="90">
        <f t="shared" si="104"/>
        <v>4</v>
      </c>
      <c r="T190" s="62">
        <v>0</v>
      </c>
      <c r="U190" s="31">
        <f t="shared" si="105"/>
        <v>0</v>
      </c>
    </row>
    <row r="191" spans="1:21" s="14" customFormat="1" ht="12">
      <c r="A191" s="32"/>
      <c r="B191" s="51" t="s">
        <v>141</v>
      </c>
      <c r="C191" s="74">
        <f aca="true" t="shared" si="111" ref="C191:H191">SUM(C186:C190)</f>
        <v>1476</v>
      </c>
      <c r="D191" s="33">
        <f t="shared" si="111"/>
        <v>1158</v>
      </c>
      <c r="E191" s="33">
        <f t="shared" si="111"/>
        <v>1065</v>
      </c>
      <c r="F191" s="33">
        <f t="shared" si="111"/>
        <v>1099</v>
      </c>
      <c r="G191" s="75">
        <f t="shared" si="111"/>
        <v>975</v>
      </c>
      <c r="H191" s="74">
        <f t="shared" si="111"/>
        <v>571</v>
      </c>
      <c r="I191" s="34">
        <f t="shared" si="110"/>
        <v>53.6150234741784</v>
      </c>
      <c r="J191" s="33">
        <f>SUM(J186:J190)</f>
        <v>614</v>
      </c>
      <c r="K191" s="88">
        <f>+J191*100/G191</f>
        <v>62.97435897435897</v>
      </c>
      <c r="L191" s="74">
        <f>SUM(L186:L190)</f>
        <v>140</v>
      </c>
      <c r="M191" s="34">
        <f t="shared" si="101"/>
        <v>13.145539906103286</v>
      </c>
      <c r="N191" s="33">
        <f>SUM(N186:N190)</f>
        <v>361</v>
      </c>
      <c r="O191" s="88">
        <f t="shared" si="102"/>
        <v>37.02564102564103</v>
      </c>
      <c r="P191" s="74">
        <f>SUM(P186:P190)</f>
        <v>246</v>
      </c>
      <c r="Q191" s="88">
        <f t="shared" si="103"/>
        <v>23.098591549295776</v>
      </c>
      <c r="R191" s="74">
        <f>SUM(R186:R190)</f>
        <v>56</v>
      </c>
      <c r="S191" s="88">
        <f t="shared" si="104"/>
        <v>5.258215962441315</v>
      </c>
      <c r="T191" s="63">
        <f>SUM(T186:T190)</f>
        <v>52</v>
      </c>
      <c r="U191" s="35">
        <f t="shared" si="105"/>
        <v>4.882629107981221</v>
      </c>
    </row>
    <row r="192" spans="1:21" s="1" customFormat="1" ht="12">
      <c r="A192" s="18">
        <v>136</v>
      </c>
      <c r="B192" s="50" t="s">
        <v>250</v>
      </c>
      <c r="C192" s="72">
        <v>285</v>
      </c>
      <c r="D192" s="28">
        <v>255</v>
      </c>
      <c r="E192" s="28">
        <v>235</v>
      </c>
      <c r="F192" s="28">
        <v>245</v>
      </c>
      <c r="G192" s="73">
        <v>210</v>
      </c>
      <c r="H192" s="72">
        <v>81</v>
      </c>
      <c r="I192" s="29">
        <f t="shared" si="110"/>
        <v>34.46808510638298</v>
      </c>
      <c r="J192" s="28">
        <v>114</v>
      </c>
      <c r="K192" s="87">
        <f t="shared" si="108"/>
        <v>54.285714285714285</v>
      </c>
      <c r="L192" s="72">
        <v>43</v>
      </c>
      <c r="M192" s="29">
        <f t="shared" si="101"/>
        <v>18.29787234042553</v>
      </c>
      <c r="N192" s="28">
        <v>96</v>
      </c>
      <c r="O192" s="87">
        <f t="shared" si="102"/>
        <v>45.714285714285715</v>
      </c>
      <c r="P192" s="72">
        <v>53</v>
      </c>
      <c r="Q192" s="90">
        <f t="shared" si="103"/>
        <v>22.5531914893617</v>
      </c>
      <c r="R192" s="72">
        <v>47</v>
      </c>
      <c r="S192" s="90">
        <f t="shared" si="104"/>
        <v>20</v>
      </c>
      <c r="T192" s="62">
        <v>11</v>
      </c>
      <c r="U192" s="31">
        <f t="shared" si="105"/>
        <v>4.680851063829787</v>
      </c>
    </row>
    <row r="193" spans="1:21" s="12" customFormat="1" ht="12">
      <c r="A193" s="36"/>
      <c r="B193" s="52" t="s">
        <v>142</v>
      </c>
      <c r="C193" s="76">
        <f aca="true" t="shared" si="112" ref="C193:H193">+C176+C177+C185+C191+C192</f>
        <v>6018</v>
      </c>
      <c r="D193" s="37">
        <f t="shared" si="112"/>
        <v>4636</v>
      </c>
      <c r="E193" s="37">
        <f t="shared" si="112"/>
        <v>4297</v>
      </c>
      <c r="F193" s="37">
        <f t="shared" si="112"/>
        <v>4424</v>
      </c>
      <c r="G193" s="77">
        <f t="shared" si="112"/>
        <v>3768</v>
      </c>
      <c r="H193" s="76">
        <f t="shared" si="112"/>
        <v>1725</v>
      </c>
      <c r="I193" s="38">
        <f>H193*100/E193</f>
        <v>40.1442867116593</v>
      </c>
      <c r="J193" s="37">
        <f>+J176+J177+J185+J191+J192</f>
        <v>2207</v>
      </c>
      <c r="K193" s="89">
        <f>+J193*100/G193</f>
        <v>58.57218683651805</v>
      </c>
      <c r="L193" s="76">
        <f>+L176+L177+L185+L191+L192</f>
        <v>534</v>
      </c>
      <c r="M193" s="38">
        <f t="shared" si="101"/>
        <v>12.427274842913661</v>
      </c>
      <c r="N193" s="37">
        <f>+N176+N177+N185+N191+N192</f>
        <v>1561</v>
      </c>
      <c r="O193" s="89">
        <f t="shared" si="102"/>
        <v>41.42781316348195</v>
      </c>
      <c r="P193" s="76">
        <f>+P176+P177+P185+P191+P192</f>
        <v>1035</v>
      </c>
      <c r="Q193" s="89">
        <f t="shared" si="103"/>
        <v>24.08657202699558</v>
      </c>
      <c r="R193" s="76">
        <f>+R176+R177+R185+R191+R192</f>
        <v>350</v>
      </c>
      <c r="S193" s="89">
        <f t="shared" si="104"/>
        <v>8.145217593670003</v>
      </c>
      <c r="T193" s="64">
        <f>+T176+T177+T185+T191+T192</f>
        <v>653</v>
      </c>
      <c r="U193" s="39">
        <f t="shared" si="105"/>
        <v>15.19664882476146</v>
      </c>
    </row>
    <row r="194" spans="1:21" s="1" customFormat="1" ht="12">
      <c r="A194" s="40"/>
      <c r="B194" s="53"/>
      <c r="C194" s="78"/>
      <c r="D194" s="41"/>
      <c r="E194" s="41"/>
      <c r="F194" s="41"/>
      <c r="G194" s="79"/>
      <c r="H194" s="78"/>
      <c r="I194" s="29"/>
      <c r="J194" s="41"/>
      <c r="K194" s="90"/>
      <c r="L194" s="78"/>
      <c r="M194" s="29"/>
      <c r="N194" s="41"/>
      <c r="O194" s="90"/>
      <c r="P194" s="78"/>
      <c r="Q194" s="90"/>
      <c r="R194" s="78"/>
      <c r="S194" s="90"/>
      <c r="T194" s="65"/>
      <c r="U194" s="31"/>
    </row>
    <row r="195" spans="1:21" s="1" customFormat="1" ht="12">
      <c r="A195" s="18">
        <v>137</v>
      </c>
      <c r="B195" s="50" t="s">
        <v>251</v>
      </c>
      <c r="C195" s="72">
        <v>536</v>
      </c>
      <c r="D195" s="28">
        <v>472</v>
      </c>
      <c r="E195" s="28">
        <v>457</v>
      </c>
      <c r="F195" s="28">
        <v>459</v>
      </c>
      <c r="G195" s="73">
        <v>430</v>
      </c>
      <c r="H195" s="72">
        <v>153</v>
      </c>
      <c r="I195" s="29">
        <f aca="true" t="shared" si="113" ref="I195:I203">+H195*100/E195</f>
        <v>33.479212253829324</v>
      </c>
      <c r="J195" s="28">
        <v>215</v>
      </c>
      <c r="K195" s="87">
        <f aca="true" t="shared" si="114" ref="K195:K203">+J195*100/G195</f>
        <v>50</v>
      </c>
      <c r="L195" s="72">
        <v>131</v>
      </c>
      <c r="M195" s="29">
        <f aca="true" t="shared" si="115" ref="M195:M204">+L195*100/E195</f>
        <v>28.665207877461707</v>
      </c>
      <c r="N195" s="28">
        <v>215</v>
      </c>
      <c r="O195" s="87">
        <f aca="true" t="shared" si="116" ref="O195:O204">+N195*100/G195</f>
        <v>50</v>
      </c>
      <c r="P195" s="72">
        <v>94</v>
      </c>
      <c r="Q195" s="90">
        <f aca="true" t="shared" si="117" ref="Q195:Q204">+P195*100/E195</f>
        <v>20.568927789934353</v>
      </c>
      <c r="R195" s="72">
        <v>19</v>
      </c>
      <c r="S195" s="90">
        <f aca="true" t="shared" si="118" ref="S195:S204">+R195*100/E195</f>
        <v>4.157549234135668</v>
      </c>
      <c r="T195" s="62">
        <v>60</v>
      </c>
      <c r="U195" s="31">
        <f aca="true" t="shared" si="119" ref="U195:U204">+T195*100/E195</f>
        <v>13.12910284463895</v>
      </c>
    </row>
    <row r="196" spans="1:21" s="1" customFormat="1" ht="12">
      <c r="A196" s="18">
        <v>138</v>
      </c>
      <c r="B196" s="50" t="s">
        <v>252</v>
      </c>
      <c r="C196" s="72">
        <v>536</v>
      </c>
      <c r="D196" s="28">
        <v>472</v>
      </c>
      <c r="E196" s="28">
        <v>427</v>
      </c>
      <c r="F196" s="28">
        <v>469</v>
      </c>
      <c r="G196" s="73">
        <v>429</v>
      </c>
      <c r="H196" s="72">
        <v>129</v>
      </c>
      <c r="I196" s="29">
        <f t="shared" si="113"/>
        <v>30.210772833723652</v>
      </c>
      <c r="J196" s="28">
        <v>230</v>
      </c>
      <c r="K196" s="87">
        <f t="shared" si="114"/>
        <v>53.613053613053616</v>
      </c>
      <c r="L196" s="72">
        <v>137</v>
      </c>
      <c r="M196" s="29">
        <f t="shared" si="115"/>
        <v>32.08430913348946</v>
      </c>
      <c r="N196" s="28">
        <v>199</v>
      </c>
      <c r="O196" s="87">
        <f t="shared" si="116"/>
        <v>46.386946386946384</v>
      </c>
      <c r="P196" s="72">
        <v>76</v>
      </c>
      <c r="Q196" s="90">
        <f t="shared" si="117"/>
        <v>17.798594847775174</v>
      </c>
      <c r="R196" s="72">
        <v>21</v>
      </c>
      <c r="S196" s="90">
        <f t="shared" si="118"/>
        <v>4.918032786885246</v>
      </c>
      <c r="T196" s="62">
        <v>64</v>
      </c>
      <c r="U196" s="31">
        <f t="shared" si="119"/>
        <v>14.988290398126464</v>
      </c>
    </row>
    <row r="197" spans="1:21" s="1" customFormat="1" ht="12">
      <c r="A197" s="18">
        <v>139</v>
      </c>
      <c r="B197" s="50" t="s">
        <v>253</v>
      </c>
      <c r="C197" s="72">
        <v>535</v>
      </c>
      <c r="D197" s="28">
        <v>455</v>
      </c>
      <c r="E197" s="28">
        <v>434</v>
      </c>
      <c r="F197" s="28">
        <v>450</v>
      </c>
      <c r="G197" s="73">
        <v>425</v>
      </c>
      <c r="H197" s="72">
        <v>148</v>
      </c>
      <c r="I197" s="29">
        <f t="shared" si="113"/>
        <v>34.10138248847926</v>
      </c>
      <c r="J197" s="28">
        <v>254</v>
      </c>
      <c r="K197" s="87">
        <f t="shared" si="114"/>
        <v>59.76470588235294</v>
      </c>
      <c r="L197" s="72">
        <v>127</v>
      </c>
      <c r="M197" s="29">
        <f t="shared" si="115"/>
        <v>29.262672811059907</v>
      </c>
      <c r="N197" s="28">
        <v>171</v>
      </c>
      <c r="O197" s="87">
        <f t="shared" si="116"/>
        <v>40.23529411764706</v>
      </c>
      <c r="P197" s="72">
        <v>71</v>
      </c>
      <c r="Q197" s="90">
        <f t="shared" si="117"/>
        <v>16.359447004608295</v>
      </c>
      <c r="R197" s="72">
        <v>17</v>
      </c>
      <c r="S197" s="90">
        <f t="shared" si="118"/>
        <v>3.9170506912442398</v>
      </c>
      <c r="T197" s="62">
        <v>71</v>
      </c>
      <c r="U197" s="31">
        <f t="shared" si="119"/>
        <v>16.359447004608295</v>
      </c>
    </row>
    <row r="198" spans="1:21" s="1" customFormat="1" ht="12">
      <c r="A198" s="18">
        <v>140</v>
      </c>
      <c r="B198" s="50" t="s">
        <v>254</v>
      </c>
      <c r="C198" s="72">
        <v>537</v>
      </c>
      <c r="D198" s="28">
        <v>468</v>
      </c>
      <c r="E198" s="28">
        <v>442</v>
      </c>
      <c r="F198" s="28">
        <v>462</v>
      </c>
      <c r="G198" s="73">
        <v>434</v>
      </c>
      <c r="H198" s="72">
        <v>140</v>
      </c>
      <c r="I198" s="29">
        <f t="shared" si="113"/>
        <v>31.67420814479638</v>
      </c>
      <c r="J198" s="28">
        <v>221</v>
      </c>
      <c r="K198" s="87">
        <f t="shared" si="114"/>
        <v>50.92165898617512</v>
      </c>
      <c r="L198" s="72">
        <v>152</v>
      </c>
      <c r="M198" s="29">
        <f t="shared" si="115"/>
        <v>34.38914027149321</v>
      </c>
      <c r="N198" s="28">
        <v>213</v>
      </c>
      <c r="O198" s="87">
        <f t="shared" si="116"/>
        <v>49.07834101382488</v>
      </c>
      <c r="P198" s="72">
        <v>68</v>
      </c>
      <c r="Q198" s="90">
        <f t="shared" si="117"/>
        <v>15.384615384615385</v>
      </c>
      <c r="R198" s="72">
        <v>21</v>
      </c>
      <c r="S198" s="90">
        <f t="shared" si="118"/>
        <v>4.751131221719457</v>
      </c>
      <c r="T198" s="62">
        <v>61</v>
      </c>
      <c r="U198" s="31">
        <f t="shared" si="119"/>
        <v>13.800904977375566</v>
      </c>
    </row>
    <row r="199" spans="1:21" s="1" customFormat="1" ht="12">
      <c r="A199" s="18">
        <v>141</v>
      </c>
      <c r="B199" s="50" t="s">
        <v>255</v>
      </c>
      <c r="C199" s="72">
        <v>536</v>
      </c>
      <c r="D199" s="28">
        <v>455</v>
      </c>
      <c r="E199" s="28">
        <v>427</v>
      </c>
      <c r="F199" s="28">
        <v>451</v>
      </c>
      <c r="G199" s="73">
        <v>415</v>
      </c>
      <c r="H199" s="72">
        <v>114</v>
      </c>
      <c r="I199" s="29">
        <f t="shared" si="113"/>
        <v>26.697892271662763</v>
      </c>
      <c r="J199" s="28">
        <v>199</v>
      </c>
      <c r="K199" s="87">
        <f t="shared" si="114"/>
        <v>47.95180722891566</v>
      </c>
      <c r="L199" s="72">
        <v>125</v>
      </c>
      <c r="M199" s="29">
        <f t="shared" si="115"/>
        <v>29.27400468384075</v>
      </c>
      <c r="N199" s="28">
        <v>216</v>
      </c>
      <c r="O199" s="87">
        <f t="shared" si="116"/>
        <v>52.04819277108434</v>
      </c>
      <c r="P199" s="72">
        <v>95</v>
      </c>
      <c r="Q199" s="90">
        <f t="shared" si="117"/>
        <v>22.24824355971897</v>
      </c>
      <c r="R199" s="72">
        <v>19</v>
      </c>
      <c r="S199" s="90">
        <f t="shared" si="118"/>
        <v>4.4496487119437935</v>
      </c>
      <c r="T199" s="62">
        <v>74</v>
      </c>
      <c r="U199" s="31">
        <f t="shared" si="119"/>
        <v>17.330210772833723</v>
      </c>
    </row>
    <row r="200" spans="1:21" s="1" customFormat="1" ht="12">
      <c r="A200" s="18">
        <v>142</v>
      </c>
      <c r="B200" s="50" t="s">
        <v>256</v>
      </c>
      <c r="C200" s="72">
        <v>535</v>
      </c>
      <c r="D200" s="28">
        <v>453</v>
      </c>
      <c r="E200" s="28">
        <v>419</v>
      </c>
      <c r="F200" s="28">
        <v>445</v>
      </c>
      <c r="G200" s="73">
        <v>417</v>
      </c>
      <c r="H200" s="72">
        <v>118</v>
      </c>
      <c r="I200" s="29">
        <f t="shared" si="113"/>
        <v>28.162291169451073</v>
      </c>
      <c r="J200" s="28">
        <v>216</v>
      </c>
      <c r="K200" s="87">
        <f t="shared" si="114"/>
        <v>51.798561151079134</v>
      </c>
      <c r="L200" s="72">
        <v>117</v>
      </c>
      <c r="M200" s="29">
        <f t="shared" si="115"/>
        <v>27.9236276849642</v>
      </c>
      <c r="N200" s="28">
        <v>201</v>
      </c>
      <c r="O200" s="87">
        <f t="shared" si="116"/>
        <v>48.201438848920866</v>
      </c>
      <c r="P200" s="72">
        <v>93</v>
      </c>
      <c r="Q200" s="90">
        <f t="shared" si="117"/>
        <v>22.195704057279237</v>
      </c>
      <c r="R200" s="72">
        <v>4</v>
      </c>
      <c r="S200" s="90">
        <f t="shared" si="118"/>
        <v>0.954653937947494</v>
      </c>
      <c r="T200" s="62">
        <v>87</v>
      </c>
      <c r="U200" s="31">
        <f t="shared" si="119"/>
        <v>20.763723150357997</v>
      </c>
    </row>
    <row r="201" spans="1:21" s="1" customFormat="1" ht="12">
      <c r="A201" s="18">
        <v>143</v>
      </c>
      <c r="B201" s="50" t="s">
        <v>257</v>
      </c>
      <c r="C201" s="72">
        <v>536</v>
      </c>
      <c r="D201" s="28">
        <v>442</v>
      </c>
      <c r="E201" s="28">
        <v>413</v>
      </c>
      <c r="F201" s="28">
        <v>439</v>
      </c>
      <c r="G201" s="73">
        <v>405</v>
      </c>
      <c r="H201" s="72">
        <v>117</v>
      </c>
      <c r="I201" s="29">
        <f t="shared" si="113"/>
        <v>28.329297820823246</v>
      </c>
      <c r="J201" s="28">
        <v>200</v>
      </c>
      <c r="K201" s="87">
        <f t="shared" si="114"/>
        <v>49.382716049382715</v>
      </c>
      <c r="L201" s="72">
        <v>125</v>
      </c>
      <c r="M201" s="29">
        <f t="shared" si="115"/>
        <v>30.26634382566586</v>
      </c>
      <c r="N201" s="28">
        <v>205</v>
      </c>
      <c r="O201" s="87">
        <f t="shared" si="116"/>
        <v>50.617283950617285</v>
      </c>
      <c r="P201" s="72">
        <v>86</v>
      </c>
      <c r="Q201" s="90">
        <f t="shared" si="117"/>
        <v>20.82324455205811</v>
      </c>
      <c r="R201" s="72">
        <v>20</v>
      </c>
      <c r="S201" s="90">
        <f t="shared" si="118"/>
        <v>4.842615012106537</v>
      </c>
      <c r="T201" s="62">
        <v>65</v>
      </c>
      <c r="U201" s="31">
        <f t="shared" si="119"/>
        <v>15.738498789346247</v>
      </c>
    </row>
    <row r="202" spans="1:21" s="1" customFormat="1" ht="12">
      <c r="A202" s="18">
        <v>144</v>
      </c>
      <c r="B202" s="50" t="s">
        <v>258</v>
      </c>
      <c r="C202" s="72">
        <v>535</v>
      </c>
      <c r="D202" s="28">
        <v>458</v>
      </c>
      <c r="E202" s="28">
        <v>420</v>
      </c>
      <c r="F202" s="28">
        <v>448</v>
      </c>
      <c r="G202" s="73">
        <v>422</v>
      </c>
      <c r="H202" s="72">
        <v>101</v>
      </c>
      <c r="I202" s="29">
        <f t="shared" si="113"/>
        <v>24.047619047619047</v>
      </c>
      <c r="J202" s="28">
        <v>163</v>
      </c>
      <c r="K202" s="87">
        <f t="shared" si="114"/>
        <v>38.62559241706161</v>
      </c>
      <c r="L202" s="72">
        <v>165</v>
      </c>
      <c r="M202" s="29">
        <f t="shared" si="115"/>
        <v>39.285714285714285</v>
      </c>
      <c r="N202" s="28">
        <v>259</v>
      </c>
      <c r="O202" s="87">
        <f t="shared" si="116"/>
        <v>61.37440758293839</v>
      </c>
      <c r="P202" s="72">
        <v>93</v>
      </c>
      <c r="Q202" s="90">
        <f t="shared" si="117"/>
        <v>22.142857142857142</v>
      </c>
      <c r="R202" s="72">
        <v>13</v>
      </c>
      <c r="S202" s="90">
        <f t="shared" si="118"/>
        <v>3.0952380952380953</v>
      </c>
      <c r="T202" s="62">
        <v>48</v>
      </c>
      <c r="U202" s="31">
        <f t="shared" si="119"/>
        <v>11.428571428571429</v>
      </c>
    </row>
    <row r="203" spans="1:21" s="1" customFormat="1" ht="12">
      <c r="A203" s="18">
        <v>145</v>
      </c>
      <c r="B203" s="46" t="s">
        <v>259</v>
      </c>
      <c r="C203" s="72">
        <v>570</v>
      </c>
      <c r="D203" s="28">
        <v>486</v>
      </c>
      <c r="E203" s="28">
        <v>455</v>
      </c>
      <c r="F203" s="28">
        <v>485</v>
      </c>
      <c r="G203" s="73">
        <v>457</v>
      </c>
      <c r="H203" s="72">
        <v>127</v>
      </c>
      <c r="I203" s="29">
        <f t="shared" si="113"/>
        <v>27.912087912087912</v>
      </c>
      <c r="J203" s="28">
        <v>251</v>
      </c>
      <c r="K203" s="87">
        <f t="shared" si="114"/>
        <v>54.923413566739605</v>
      </c>
      <c r="L203" s="72">
        <v>146</v>
      </c>
      <c r="M203" s="29">
        <f t="shared" si="115"/>
        <v>32.08791208791209</v>
      </c>
      <c r="N203" s="28">
        <v>206</v>
      </c>
      <c r="O203" s="87">
        <f t="shared" si="116"/>
        <v>45.076586433260395</v>
      </c>
      <c r="P203" s="72">
        <v>67</v>
      </c>
      <c r="Q203" s="90">
        <f t="shared" si="117"/>
        <v>14.725274725274724</v>
      </c>
      <c r="R203" s="72">
        <v>14</v>
      </c>
      <c r="S203" s="90">
        <f t="shared" si="118"/>
        <v>3.076923076923077</v>
      </c>
      <c r="T203" s="62">
        <v>101</v>
      </c>
      <c r="U203" s="31">
        <f t="shared" si="119"/>
        <v>22.197802197802197</v>
      </c>
    </row>
    <row r="204" spans="1:21" s="12" customFormat="1" ht="12">
      <c r="A204" s="36"/>
      <c r="B204" s="52" t="s">
        <v>143</v>
      </c>
      <c r="C204" s="76">
        <f aca="true" t="shared" si="120" ref="C204:H204">SUM(C195:C203)</f>
        <v>4856</v>
      </c>
      <c r="D204" s="37">
        <f t="shared" si="120"/>
        <v>4161</v>
      </c>
      <c r="E204" s="37">
        <f t="shared" si="120"/>
        <v>3894</v>
      </c>
      <c r="F204" s="37">
        <f t="shared" si="120"/>
        <v>4108</v>
      </c>
      <c r="G204" s="77">
        <f t="shared" si="120"/>
        <v>3834</v>
      </c>
      <c r="H204" s="76">
        <f t="shared" si="120"/>
        <v>1147</v>
      </c>
      <c r="I204" s="38">
        <f>+H204*100/E204</f>
        <v>29.455572675911657</v>
      </c>
      <c r="J204" s="37">
        <f>SUM(J195:J203)</f>
        <v>1949</v>
      </c>
      <c r="K204" s="89">
        <f>+J204*100/G204</f>
        <v>50.834637454355764</v>
      </c>
      <c r="L204" s="76">
        <f>SUM(L195:L203)</f>
        <v>1225</v>
      </c>
      <c r="M204" s="38">
        <f t="shared" si="115"/>
        <v>31.458654340010273</v>
      </c>
      <c r="N204" s="37">
        <f>SUM(N195:N203)</f>
        <v>1885</v>
      </c>
      <c r="O204" s="89">
        <f t="shared" si="116"/>
        <v>49.165362545644236</v>
      </c>
      <c r="P204" s="76">
        <f>SUM(P195:P203)</f>
        <v>743</v>
      </c>
      <c r="Q204" s="89">
        <f t="shared" si="117"/>
        <v>19.08063687724705</v>
      </c>
      <c r="R204" s="76">
        <f>SUM(R195:R203)</f>
        <v>148</v>
      </c>
      <c r="S204" s="89">
        <f t="shared" si="118"/>
        <v>3.800719054956343</v>
      </c>
      <c r="T204" s="64">
        <f>SUM(T195:T203)</f>
        <v>631</v>
      </c>
      <c r="U204" s="39">
        <f t="shared" si="119"/>
        <v>16.204417051874678</v>
      </c>
    </row>
    <row r="205" spans="1:21" s="1" customFormat="1" ht="12">
      <c r="A205" s="40"/>
      <c r="B205" s="53"/>
      <c r="C205" s="78"/>
      <c r="D205" s="41"/>
      <c r="E205" s="41"/>
      <c r="F205" s="41"/>
      <c r="G205" s="79"/>
      <c r="H205" s="78"/>
      <c r="I205" s="29"/>
      <c r="J205" s="41"/>
      <c r="K205" s="90"/>
      <c r="L205" s="78"/>
      <c r="M205" s="29"/>
      <c r="N205" s="41"/>
      <c r="O205" s="90"/>
      <c r="P205" s="78"/>
      <c r="Q205" s="90"/>
      <c r="R205" s="78"/>
      <c r="S205" s="90"/>
      <c r="T205" s="65"/>
      <c r="U205" s="31"/>
    </row>
    <row r="206" spans="1:21" s="1" customFormat="1" ht="12">
      <c r="A206" s="18">
        <v>146</v>
      </c>
      <c r="B206" s="50" t="s">
        <v>414</v>
      </c>
      <c r="C206" s="72">
        <v>422</v>
      </c>
      <c r="D206" s="28">
        <v>325</v>
      </c>
      <c r="E206" s="28">
        <v>301</v>
      </c>
      <c r="F206" s="28">
        <v>302</v>
      </c>
      <c r="G206" s="73">
        <v>278</v>
      </c>
      <c r="H206" s="72">
        <v>125</v>
      </c>
      <c r="I206" s="29">
        <f aca="true" t="shared" si="121" ref="I206:I218">+H206*100/E206</f>
        <v>41.52823920265781</v>
      </c>
      <c r="J206" s="28">
        <v>162</v>
      </c>
      <c r="K206" s="87">
        <f aca="true" t="shared" si="122" ref="K206:K230">+J206*100/G206</f>
        <v>58.273381294964025</v>
      </c>
      <c r="L206" s="72">
        <v>75</v>
      </c>
      <c r="M206" s="29">
        <f aca="true" t="shared" si="123" ref="M206:M231">+L206*100/E206</f>
        <v>24.916943521594686</v>
      </c>
      <c r="N206" s="28">
        <v>116</v>
      </c>
      <c r="O206" s="87">
        <f aca="true" t="shared" si="124" ref="O206:O231">+N206*100/G206</f>
        <v>41.726618705035975</v>
      </c>
      <c r="P206" s="72">
        <v>68</v>
      </c>
      <c r="Q206" s="90">
        <f aca="true" t="shared" si="125" ref="Q206:Q231">+P206*100/E206</f>
        <v>22.591362126245848</v>
      </c>
      <c r="R206" s="72">
        <v>31</v>
      </c>
      <c r="S206" s="90">
        <f aca="true" t="shared" si="126" ref="S206:S231">+R206*100/E206</f>
        <v>10.299003322259136</v>
      </c>
      <c r="T206" s="62">
        <v>2</v>
      </c>
      <c r="U206" s="31">
        <f aca="true" t="shared" si="127" ref="U206:U231">+T206*100/E206</f>
        <v>0.6644518272425249</v>
      </c>
    </row>
    <row r="207" spans="1:21" s="1" customFormat="1" ht="12">
      <c r="A207" s="18">
        <v>147</v>
      </c>
      <c r="B207" s="50" t="s">
        <v>260</v>
      </c>
      <c r="C207" s="72">
        <v>420</v>
      </c>
      <c r="D207" s="28">
        <v>328</v>
      </c>
      <c r="E207" s="28">
        <v>308</v>
      </c>
      <c r="F207" s="28">
        <v>311</v>
      </c>
      <c r="G207" s="73">
        <v>283</v>
      </c>
      <c r="H207" s="72">
        <v>121</v>
      </c>
      <c r="I207" s="29">
        <f t="shared" si="121"/>
        <v>39.285714285714285</v>
      </c>
      <c r="J207" s="28">
        <v>143</v>
      </c>
      <c r="K207" s="87">
        <f t="shared" si="122"/>
        <v>50.53003533568904</v>
      </c>
      <c r="L207" s="72">
        <v>92</v>
      </c>
      <c r="M207" s="29">
        <f t="shared" si="123"/>
        <v>29.87012987012987</v>
      </c>
      <c r="N207" s="28">
        <v>140</v>
      </c>
      <c r="O207" s="87">
        <f t="shared" si="124"/>
        <v>49.46996466431096</v>
      </c>
      <c r="P207" s="72">
        <v>81</v>
      </c>
      <c r="Q207" s="90">
        <f t="shared" si="125"/>
        <v>26.2987012987013</v>
      </c>
      <c r="R207" s="72">
        <v>11</v>
      </c>
      <c r="S207" s="90">
        <f t="shared" si="126"/>
        <v>3.5714285714285716</v>
      </c>
      <c r="T207" s="62">
        <v>3</v>
      </c>
      <c r="U207" s="31">
        <f t="shared" si="127"/>
        <v>0.974025974025974</v>
      </c>
    </row>
    <row r="208" spans="1:21" s="1" customFormat="1" ht="12">
      <c r="A208" s="18">
        <v>148</v>
      </c>
      <c r="B208" s="50" t="s">
        <v>261</v>
      </c>
      <c r="C208" s="72">
        <v>421</v>
      </c>
      <c r="D208" s="28">
        <v>324</v>
      </c>
      <c r="E208" s="28">
        <v>299</v>
      </c>
      <c r="F208" s="28">
        <v>314</v>
      </c>
      <c r="G208" s="73">
        <v>282</v>
      </c>
      <c r="H208" s="72">
        <v>101</v>
      </c>
      <c r="I208" s="29">
        <f t="shared" si="121"/>
        <v>33.779264214046826</v>
      </c>
      <c r="J208" s="28">
        <v>142</v>
      </c>
      <c r="K208" s="87">
        <f t="shared" si="122"/>
        <v>50.354609929078016</v>
      </c>
      <c r="L208" s="72">
        <v>89</v>
      </c>
      <c r="M208" s="29">
        <f t="shared" si="123"/>
        <v>29.765886287625417</v>
      </c>
      <c r="N208" s="28">
        <v>140</v>
      </c>
      <c r="O208" s="87">
        <f t="shared" si="124"/>
        <v>49.645390070921984</v>
      </c>
      <c r="P208" s="72">
        <v>76</v>
      </c>
      <c r="Q208" s="90">
        <f t="shared" si="125"/>
        <v>25.418060200668897</v>
      </c>
      <c r="R208" s="72">
        <v>31</v>
      </c>
      <c r="S208" s="90">
        <f t="shared" si="126"/>
        <v>10.367892976588628</v>
      </c>
      <c r="T208" s="62">
        <v>2</v>
      </c>
      <c r="U208" s="31">
        <f t="shared" si="127"/>
        <v>0.6688963210702341</v>
      </c>
    </row>
    <row r="209" spans="1:21" s="1" customFormat="1" ht="12">
      <c r="A209" s="18">
        <v>149</v>
      </c>
      <c r="B209" s="50" t="s">
        <v>262</v>
      </c>
      <c r="C209" s="72">
        <v>420</v>
      </c>
      <c r="D209" s="28">
        <v>333</v>
      </c>
      <c r="E209" s="28">
        <v>314</v>
      </c>
      <c r="F209" s="28">
        <v>311</v>
      </c>
      <c r="G209" s="73">
        <v>282</v>
      </c>
      <c r="H209" s="72">
        <v>133</v>
      </c>
      <c r="I209" s="29">
        <f t="shared" si="121"/>
        <v>42.35668789808917</v>
      </c>
      <c r="J209" s="28">
        <v>165</v>
      </c>
      <c r="K209" s="87">
        <f t="shared" si="122"/>
        <v>58.51063829787234</v>
      </c>
      <c r="L209" s="72">
        <v>80</v>
      </c>
      <c r="M209" s="29">
        <f t="shared" si="123"/>
        <v>25.477707006369428</v>
      </c>
      <c r="N209" s="28">
        <v>117</v>
      </c>
      <c r="O209" s="87">
        <f t="shared" si="124"/>
        <v>41.48936170212766</v>
      </c>
      <c r="P209" s="72">
        <v>73</v>
      </c>
      <c r="Q209" s="90">
        <f t="shared" si="125"/>
        <v>23.248407643312103</v>
      </c>
      <c r="R209" s="72">
        <v>18</v>
      </c>
      <c r="S209" s="90">
        <f t="shared" si="126"/>
        <v>5.732484076433121</v>
      </c>
      <c r="T209" s="62">
        <v>10</v>
      </c>
      <c r="U209" s="31">
        <f t="shared" si="127"/>
        <v>3.1847133757961785</v>
      </c>
    </row>
    <row r="210" spans="1:21" s="1" customFormat="1" ht="12">
      <c r="A210" s="18">
        <v>150</v>
      </c>
      <c r="B210" s="50" t="s">
        <v>263</v>
      </c>
      <c r="C210" s="72">
        <v>421</v>
      </c>
      <c r="D210" s="28">
        <v>322</v>
      </c>
      <c r="E210" s="28">
        <v>300</v>
      </c>
      <c r="F210" s="28">
        <v>283</v>
      </c>
      <c r="G210" s="73">
        <v>253</v>
      </c>
      <c r="H210" s="72">
        <v>108</v>
      </c>
      <c r="I210" s="29">
        <f t="shared" si="121"/>
        <v>36</v>
      </c>
      <c r="J210" s="28">
        <v>158</v>
      </c>
      <c r="K210" s="87">
        <f t="shared" si="122"/>
        <v>62.45059288537549</v>
      </c>
      <c r="L210" s="72">
        <v>65</v>
      </c>
      <c r="M210" s="29">
        <f t="shared" si="123"/>
        <v>21.666666666666668</v>
      </c>
      <c r="N210" s="28">
        <v>95</v>
      </c>
      <c r="O210" s="87">
        <f t="shared" si="124"/>
        <v>37.54940711462451</v>
      </c>
      <c r="P210" s="72">
        <v>79</v>
      </c>
      <c r="Q210" s="90">
        <f t="shared" si="125"/>
        <v>26.333333333333332</v>
      </c>
      <c r="R210" s="72">
        <v>32</v>
      </c>
      <c r="S210" s="90">
        <f t="shared" si="126"/>
        <v>10.666666666666666</v>
      </c>
      <c r="T210" s="62">
        <v>16</v>
      </c>
      <c r="U210" s="31">
        <f t="shared" si="127"/>
        <v>5.333333333333333</v>
      </c>
    </row>
    <row r="211" spans="1:21" s="1" customFormat="1" ht="12">
      <c r="A211" s="18">
        <v>151</v>
      </c>
      <c r="B211" s="50" t="s">
        <v>264</v>
      </c>
      <c r="C211" s="72">
        <v>421</v>
      </c>
      <c r="D211" s="28">
        <v>333</v>
      </c>
      <c r="E211" s="28">
        <v>307</v>
      </c>
      <c r="F211" s="28">
        <v>310</v>
      </c>
      <c r="G211" s="73">
        <v>275</v>
      </c>
      <c r="H211" s="72">
        <v>111</v>
      </c>
      <c r="I211" s="29">
        <f t="shared" si="121"/>
        <v>36.156351791530945</v>
      </c>
      <c r="J211" s="28">
        <v>151</v>
      </c>
      <c r="K211" s="87">
        <f t="shared" si="122"/>
        <v>54.90909090909091</v>
      </c>
      <c r="L211" s="72">
        <v>88</v>
      </c>
      <c r="M211" s="29">
        <f t="shared" si="123"/>
        <v>28.664495114006513</v>
      </c>
      <c r="N211" s="28">
        <v>124</v>
      </c>
      <c r="O211" s="87">
        <f t="shared" si="124"/>
        <v>45.09090909090909</v>
      </c>
      <c r="P211" s="72">
        <v>72</v>
      </c>
      <c r="Q211" s="90">
        <f t="shared" si="125"/>
        <v>23.452768729641694</v>
      </c>
      <c r="R211" s="72">
        <v>30</v>
      </c>
      <c r="S211" s="90">
        <f t="shared" si="126"/>
        <v>9.77198697068404</v>
      </c>
      <c r="T211" s="62">
        <v>6</v>
      </c>
      <c r="U211" s="31">
        <f t="shared" si="127"/>
        <v>1.9543973941368078</v>
      </c>
    </row>
    <row r="212" spans="1:21" s="1" customFormat="1" ht="12">
      <c r="A212" s="18">
        <v>152</v>
      </c>
      <c r="B212" s="50" t="s">
        <v>265</v>
      </c>
      <c r="C212" s="72">
        <v>423</v>
      </c>
      <c r="D212" s="28">
        <v>338</v>
      </c>
      <c r="E212" s="28">
        <v>319</v>
      </c>
      <c r="F212" s="28">
        <v>310</v>
      </c>
      <c r="G212" s="73">
        <v>280</v>
      </c>
      <c r="H212" s="72">
        <v>98</v>
      </c>
      <c r="I212" s="29">
        <f t="shared" si="121"/>
        <v>30.721003134796238</v>
      </c>
      <c r="J212" s="28">
        <v>149</v>
      </c>
      <c r="K212" s="87">
        <f t="shared" si="122"/>
        <v>53.214285714285715</v>
      </c>
      <c r="L212" s="72">
        <v>99</v>
      </c>
      <c r="M212" s="29">
        <f t="shared" si="123"/>
        <v>31.03448275862069</v>
      </c>
      <c r="N212" s="28">
        <v>131</v>
      </c>
      <c r="O212" s="87">
        <f t="shared" si="124"/>
        <v>46.785714285714285</v>
      </c>
      <c r="P212" s="72">
        <v>89</v>
      </c>
      <c r="Q212" s="90">
        <f t="shared" si="125"/>
        <v>27.899686520376175</v>
      </c>
      <c r="R212" s="72">
        <v>24</v>
      </c>
      <c r="S212" s="90">
        <f t="shared" si="126"/>
        <v>7.523510971786834</v>
      </c>
      <c r="T212" s="62">
        <v>9</v>
      </c>
      <c r="U212" s="31">
        <f t="shared" si="127"/>
        <v>2.8213166144200628</v>
      </c>
    </row>
    <row r="213" spans="1:21" s="1" customFormat="1" ht="12">
      <c r="A213" s="18">
        <v>153</v>
      </c>
      <c r="B213" s="50" t="s">
        <v>266</v>
      </c>
      <c r="C213" s="72">
        <v>421</v>
      </c>
      <c r="D213" s="28">
        <v>329</v>
      </c>
      <c r="E213" s="28">
        <v>309</v>
      </c>
      <c r="F213" s="28">
        <v>310</v>
      </c>
      <c r="G213" s="73">
        <v>279</v>
      </c>
      <c r="H213" s="72">
        <v>135</v>
      </c>
      <c r="I213" s="29">
        <f t="shared" si="121"/>
        <v>43.689320388349515</v>
      </c>
      <c r="J213" s="28">
        <v>174</v>
      </c>
      <c r="K213" s="87">
        <f t="shared" si="122"/>
        <v>62.365591397849464</v>
      </c>
      <c r="L213" s="72">
        <v>69</v>
      </c>
      <c r="M213" s="29">
        <f t="shared" si="123"/>
        <v>22.33009708737864</v>
      </c>
      <c r="N213" s="28">
        <v>105</v>
      </c>
      <c r="O213" s="87">
        <f t="shared" si="124"/>
        <v>37.634408602150536</v>
      </c>
      <c r="P213" s="72">
        <v>63</v>
      </c>
      <c r="Q213" s="90">
        <f t="shared" si="125"/>
        <v>20.388349514563107</v>
      </c>
      <c r="R213" s="72">
        <v>41</v>
      </c>
      <c r="S213" s="90">
        <f t="shared" si="126"/>
        <v>13.268608414239482</v>
      </c>
      <c r="T213" s="62">
        <v>1</v>
      </c>
      <c r="U213" s="31">
        <f t="shared" si="127"/>
        <v>0.32362459546925565</v>
      </c>
    </row>
    <row r="214" spans="1:21" s="1" customFormat="1" ht="12">
      <c r="A214" s="18">
        <v>154</v>
      </c>
      <c r="B214" s="50" t="s">
        <v>267</v>
      </c>
      <c r="C214" s="72">
        <v>420</v>
      </c>
      <c r="D214" s="28">
        <v>338</v>
      </c>
      <c r="E214" s="28">
        <v>309</v>
      </c>
      <c r="F214" s="28">
        <v>302</v>
      </c>
      <c r="G214" s="73">
        <v>267</v>
      </c>
      <c r="H214" s="72">
        <v>121</v>
      </c>
      <c r="I214" s="29">
        <f t="shared" si="121"/>
        <v>39.15857605177994</v>
      </c>
      <c r="J214" s="28">
        <v>149</v>
      </c>
      <c r="K214" s="87">
        <f t="shared" si="122"/>
        <v>55.80524344569288</v>
      </c>
      <c r="L214" s="72">
        <v>80</v>
      </c>
      <c r="M214" s="29">
        <f t="shared" si="123"/>
        <v>25.889967637540455</v>
      </c>
      <c r="N214" s="28">
        <v>118</v>
      </c>
      <c r="O214" s="87">
        <f t="shared" si="124"/>
        <v>44.19475655430712</v>
      </c>
      <c r="P214" s="72">
        <v>62</v>
      </c>
      <c r="Q214" s="90">
        <f t="shared" si="125"/>
        <v>20.06472491909385</v>
      </c>
      <c r="R214" s="72">
        <v>19</v>
      </c>
      <c r="S214" s="90">
        <f t="shared" si="126"/>
        <v>6.148867313915858</v>
      </c>
      <c r="T214" s="62">
        <v>27</v>
      </c>
      <c r="U214" s="31">
        <f t="shared" si="127"/>
        <v>8.737864077669903</v>
      </c>
    </row>
    <row r="215" spans="1:21" s="1" customFormat="1" ht="12">
      <c r="A215" s="18">
        <v>155</v>
      </c>
      <c r="B215" s="50" t="s">
        <v>268</v>
      </c>
      <c r="C215" s="72">
        <v>420</v>
      </c>
      <c r="D215" s="28">
        <v>308</v>
      </c>
      <c r="E215" s="28">
        <v>282</v>
      </c>
      <c r="F215" s="28">
        <v>278</v>
      </c>
      <c r="G215" s="73">
        <v>250</v>
      </c>
      <c r="H215" s="72">
        <v>108</v>
      </c>
      <c r="I215" s="29">
        <f t="shared" si="121"/>
        <v>38.297872340425535</v>
      </c>
      <c r="J215" s="28">
        <v>133</v>
      </c>
      <c r="K215" s="87">
        <f t="shared" si="122"/>
        <v>53.2</v>
      </c>
      <c r="L215" s="72">
        <v>81</v>
      </c>
      <c r="M215" s="29">
        <f t="shared" si="123"/>
        <v>28.72340425531915</v>
      </c>
      <c r="N215" s="28">
        <v>117</v>
      </c>
      <c r="O215" s="87">
        <f t="shared" si="124"/>
        <v>46.8</v>
      </c>
      <c r="P215" s="72">
        <v>58</v>
      </c>
      <c r="Q215" s="90">
        <f t="shared" si="125"/>
        <v>20.56737588652482</v>
      </c>
      <c r="R215" s="72">
        <v>24</v>
      </c>
      <c r="S215" s="90">
        <f t="shared" si="126"/>
        <v>8.51063829787234</v>
      </c>
      <c r="T215" s="62">
        <v>11</v>
      </c>
      <c r="U215" s="31">
        <f t="shared" si="127"/>
        <v>3.900709219858156</v>
      </c>
    </row>
    <row r="216" spans="1:21" s="1" customFormat="1" ht="12">
      <c r="A216" s="18">
        <v>156</v>
      </c>
      <c r="B216" s="50" t="s">
        <v>269</v>
      </c>
      <c r="C216" s="72">
        <v>420</v>
      </c>
      <c r="D216" s="28">
        <v>317</v>
      </c>
      <c r="E216" s="28">
        <v>290</v>
      </c>
      <c r="F216" s="28">
        <v>293</v>
      </c>
      <c r="G216" s="73">
        <v>257</v>
      </c>
      <c r="H216" s="72">
        <v>115</v>
      </c>
      <c r="I216" s="29">
        <f t="shared" si="121"/>
        <v>39.6551724137931</v>
      </c>
      <c r="J216" s="28">
        <v>156</v>
      </c>
      <c r="K216" s="87">
        <f t="shared" si="122"/>
        <v>60.70038910505836</v>
      </c>
      <c r="L216" s="72">
        <v>79</v>
      </c>
      <c r="M216" s="29">
        <f t="shared" si="123"/>
        <v>27.24137931034483</v>
      </c>
      <c r="N216" s="28">
        <v>101</v>
      </c>
      <c r="O216" s="87">
        <f t="shared" si="124"/>
        <v>39.29961089494164</v>
      </c>
      <c r="P216" s="72">
        <v>55</v>
      </c>
      <c r="Q216" s="90">
        <f t="shared" si="125"/>
        <v>18.96551724137931</v>
      </c>
      <c r="R216" s="72">
        <v>32</v>
      </c>
      <c r="S216" s="90">
        <f t="shared" si="126"/>
        <v>11.03448275862069</v>
      </c>
      <c r="T216" s="62">
        <v>9</v>
      </c>
      <c r="U216" s="31">
        <f t="shared" si="127"/>
        <v>3.103448275862069</v>
      </c>
    </row>
    <row r="217" spans="1:21" s="1" customFormat="1" ht="12">
      <c r="A217" s="18">
        <v>157</v>
      </c>
      <c r="B217" s="50" t="s">
        <v>270</v>
      </c>
      <c r="C217" s="72">
        <v>420</v>
      </c>
      <c r="D217" s="28">
        <v>336</v>
      </c>
      <c r="E217" s="28">
        <v>302</v>
      </c>
      <c r="F217" s="28">
        <v>295</v>
      </c>
      <c r="G217" s="73">
        <v>265</v>
      </c>
      <c r="H217" s="72">
        <v>144</v>
      </c>
      <c r="I217" s="29">
        <f t="shared" si="121"/>
        <v>47.682119205298015</v>
      </c>
      <c r="J217" s="28">
        <v>169</v>
      </c>
      <c r="K217" s="87">
        <f t="shared" si="122"/>
        <v>63.77358490566038</v>
      </c>
      <c r="L217" s="72">
        <v>74</v>
      </c>
      <c r="M217" s="29">
        <f t="shared" si="123"/>
        <v>24.503311258278146</v>
      </c>
      <c r="N217" s="28">
        <v>96</v>
      </c>
      <c r="O217" s="87">
        <f t="shared" si="124"/>
        <v>36.22641509433962</v>
      </c>
      <c r="P217" s="72">
        <v>57</v>
      </c>
      <c r="Q217" s="90">
        <f t="shared" si="125"/>
        <v>18.874172185430464</v>
      </c>
      <c r="R217" s="72">
        <v>20</v>
      </c>
      <c r="S217" s="90">
        <f t="shared" si="126"/>
        <v>6.622516556291391</v>
      </c>
      <c r="T217" s="62">
        <v>7</v>
      </c>
      <c r="U217" s="31">
        <f t="shared" si="127"/>
        <v>2.3178807947019866</v>
      </c>
    </row>
    <row r="218" spans="1:21" s="1" customFormat="1" ht="12">
      <c r="A218" s="18">
        <v>158</v>
      </c>
      <c r="B218" s="50" t="s">
        <v>271</v>
      </c>
      <c r="C218" s="72">
        <v>502</v>
      </c>
      <c r="D218" s="28">
        <v>374</v>
      </c>
      <c r="E218" s="28">
        <v>333</v>
      </c>
      <c r="F218" s="28">
        <v>357</v>
      </c>
      <c r="G218" s="73">
        <v>318</v>
      </c>
      <c r="H218" s="72">
        <v>140</v>
      </c>
      <c r="I218" s="29">
        <f t="shared" si="121"/>
        <v>42.04204204204204</v>
      </c>
      <c r="J218" s="28">
        <v>202</v>
      </c>
      <c r="K218" s="87">
        <f t="shared" si="122"/>
        <v>63.522012578616355</v>
      </c>
      <c r="L218" s="72">
        <v>84</v>
      </c>
      <c r="M218" s="29">
        <f t="shared" si="123"/>
        <v>25.225225225225227</v>
      </c>
      <c r="N218" s="28">
        <v>116</v>
      </c>
      <c r="O218" s="87">
        <f t="shared" si="124"/>
        <v>36.477987421383645</v>
      </c>
      <c r="P218" s="72">
        <v>71</v>
      </c>
      <c r="Q218" s="90">
        <f t="shared" si="125"/>
        <v>21.32132132132132</v>
      </c>
      <c r="R218" s="72">
        <v>29</v>
      </c>
      <c r="S218" s="90">
        <f t="shared" si="126"/>
        <v>8.70870870870871</v>
      </c>
      <c r="T218" s="62">
        <v>9</v>
      </c>
      <c r="U218" s="31">
        <f t="shared" si="127"/>
        <v>2.7027027027027026</v>
      </c>
    </row>
    <row r="219" spans="1:21" s="14" customFormat="1" ht="12">
      <c r="A219" s="32"/>
      <c r="B219" s="51" t="s">
        <v>144</v>
      </c>
      <c r="C219" s="74">
        <f aca="true" t="shared" si="128" ref="C219:H219">SUM(C206:C218)</f>
        <v>5551</v>
      </c>
      <c r="D219" s="33">
        <f t="shared" si="128"/>
        <v>4305</v>
      </c>
      <c r="E219" s="33">
        <f t="shared" si="128"/>
        <v>3973</v>
      </c>
      <c r="F219" s="33">
        <f t="shared" si="128"/>
        <v>3976</v>
      </c>
      <c r="G219" s="75">
        <f t="shared" si="128"/>
        <v>3569</v>
      </c>
      <c r="H219" s="74">
        <f t="shared" si="128"/>
        <v>1560</v>
      </c>
      <c r="I219" s="34">
        <f>+H219*100/E219</f>
        <v>39.26503901334004</v>
      </c>
      <c r="J219" s="33">
        <f>SUM(J206:J218)</f>
        <v>2053</v>
      </c>
      <c r="K219" s="88">
        <f>+J219*100/G219</f>
        <v>57.52311571868871</v>
      </c>
      <c r="L219" s="74">
        <f>SUM(L206:L218)</f>
        <v>1055</v>
      </c>
      <c r="M219" s="34">
        <f t="shared" si="123"/>
        <v>26.554241127611377</v>
      </c>
      <c r="N219" s="33">
        <f>SUM(N206:N218)</f>
        <v>1516</v>
      </c>
      <c r="O219" s="88">
        <f t="shared" si="124"/>
        <v>42.47688428131129</v>
      </c>
      <c r="P219" s="74">
        <f>SUM(P206:P218)</f>
        <v>904</v>
      </c>
      <c r="Q219" s="88">
        <f t="shared" si="125"/>
        <v>22.75358671029449</v>
      </c>
      <c r="R219" s="74">
        <f>SUM(R206:R218)</f>
        <v>342</v>
      </c>
      <c r="S219" s="88">
        <f t="shared" si="126"/>
        <v>8.608104706770701</v>
      </c>
      <c r="T219" s="63">
        <f>SUM(T206:T218)</f>
        <v>112</v>
      </c>
      <c r="U219" s="35">
        <f t="shared" si="127"/>
        <v>2.819028441983388</v>
      </c>
    </row>
    <row r="220" spans="1:21" s="1" customFormat="1" ht="12">
      <c r="A220" s="18">
        <v>159</v>
      </c>
      <c r="B220" s="50" t="s">
        <v>272</v>
      </c>
      <c r="C220" s="72">
        <v>194</v>
      </c>
      <c r="D220" s="28">
        <v>139</v>
      </c>
      <c r="E220" s="28">
        <v>128</v>
      </c>
      <c r="F220" s="28">
        <v>126</v>
      </c>
      <c r="G220" s="73">
        <v>114</v>
      </c>
      <c r="H220" s="72">
        <v>37</v>
      </c>
      <c r="I220" s="29">
        <f>+H220*100/E220</f>
        <v>28.90625</v>
      </c>
      <c r="J220" s="28">
        <v>52</v>
      </c>
      <c r="K220" s="87">
        <f t="shared" si="122"/>
        <v>45.6140350877193</v>
      </c>
      <c r="L220" s="72">
        <v>56</v>
      </c>
      <c r="M220" s="29">
        <f t="shared" si="123"/>
        <v>43.75</v>
      </c>
      <c r="N220" s="28">
        <v>62</v>
      </c>
      <c r="O220" s="87">
        <f t="shared" si="124"/>
        <v>54.3859649122807</v>
      </c>
      <c r="P220" s="72">
        <v>26</v>
      </c>
      <c r="Q220" s="90">
        <f t="shared" si="125"/>
        <v>20.3125</v>
      </c>
      <c r="R220" s="72">
        <v>6</v>
      </c>
      <c r="S220" s="90">
        <f t="shared" si="126"/>
        <v>4.6875</v>
      </c>
      <c r="T220" s="62">
        <v>3</v>
      </c>
      <c r="U220" s="31">
        <f t="shared" si="127"/>
        <v>2.34375</v>
      </c>
    </row>
    <row r="221" spans="1:21" s="1" customFormat="1" ht="12">
      <c r="A221" s="18">
        <v>160</v>
      </c>
      <c r="B221" s="50" t="s">
        <v>274</v>
      </c>
      <c r="C221" s="72">
        <v>279</v>
      </c>
      <c r="D221" s="28">
        <v>229</v>
      </c>
      <c r="E221" s="28">
        <v>214</v>
      </c>
      <c r="F221" s="28">
        <v>217</v>
      </c>
      <c r="G221" s="73">
        <v>204</v>
      </c>
      <c r="H221" s="72">
        <v>119</v>
      </c>
      <c r="I221" s="29">
        <f>+H221*100/E221</f>
        <v>55.60747663551402</v>
      </c>
      <c r="J221" s="28">
        <v>126</v>
      </c>
      <c r="K221" s="87">
        <f t="shared" si="122"/>
        <v>61.76470588235294</v>
      </c>
      <c r="L221" s="72">
        <v>60</v>
      </c>
      <c r="M221" s="29">
        <f t="shared" si="123"/>
        <v>28.037383177570092</v>
      </c>
      <c r="N221" s="28">
        <v>78</v>
      </c>
      <c r="O221" s="87">
        <f t="shared" si="124"/>
        <v>38.23529411764706</v>
      </c>
      <c r="P221" s="72">
        <v>30</v>
      </c>
      <c r="Q221" s="90">
        <f t="shared" si="125"/>
        <v>14.018691588785046</v>
      </c>
      <c r="R221" s="72">
        <v>0</v>
      </c>
      <c r="S221" s="90">
        <f t="shared" si="126"/>
        <v>0</v>
      </c>
      <c r="T221" s="62">
        <v>5</v>
      </c>
      <c r="U221" s="31">
        <f t="shared" si="127"/>
        <v>2.336448598130841</v>
      </c>
    </row>
    <row r="222" spans="1:21" s="1" customFormat="1" ht="12">
      <c r="A222" s="18">
        <v>161</v>
      </c>
      <c r="B222" s="50" t="s">
        <v>273</v>
      </c>
      <c r="C222" s="72">
        <v>286</v>
      </c>
      <c r="D222" s="28">
        <v>232</v>
      </c>
      <c r="E222" s="28">
        <v>221</v>
      </c>
      <c r="F222" s="28">
        <v>200</v>
      </c>
      <c r="G222" s="73">
        <v>194</v>
      </c>
      <c r="H222" s="72">
        <v>110</v>
      </c>
      <c r="I222" s="29">
        <f>+H222*100/E222</f>
        <v>49.7737556561086</v>
      </c>
      <c r="J222" s="28">
        <v>107</v>
      </c>
      <c r="K222" s="87">
        <f t="shared" si="122"/>
        <v>55.154639175257735</v>
      </c>
      <c r="L222" s="72">
        <v>64</v>
      </c>
      <c r="M222" s="29">
        <f t="shared" si="123"/>
        <v>28.959276018099548</v>
      </c>
      <c r="N222" s="28">
        <v>87</v>
      </c>
      <c r="O222" s="87">
        <f t="shared" si="124"/>
        <v>44.845360824742265</v>
      </c>
      <c r="P222" s="72">
        <v>34</v>
      </c>
      <c r="Q222" s="90">
        <f t="shared" si="125"/>
        <v>15.384615384615385</v>
      </c>
      <c r="R222" s="72">
        <v>4</v>
      </c>
      <c r="S222" s="90">
        <f t="shared" si="126"/>
        <v>1.8099547511312217</v>
      </c>
      <c r="T222" s="62">
        <v>9</v>
      </c>
      <c r="U222" s="31">
        <f t="shared" si="127"/>
        <v>4.072398190045249</v>
      </c>
    </row>
    <row r="223" spans="1:21" s="14" customFormat="1" ht="12">
      <c r="A223" s="32"/>
      <c r="B223" s="51" t="s">
        <v>145</v>
      </c>
      <c r="C223" s="74">
        <f aca="true" t="shared" si="129" ref="C223:H223">+C221+C222</f>
        <v>565</v>
      </c>
      <c r="D223" s="33">
        <f t="shared" si="129"/>
        <v>461</v>
      </c>
      <c r="E223" s="33">
        <f t="shared" si="129"/>
        <v>435</v>
      </c>
      <c r="F223" s="33">
        <f t="shared" si="129"/>
        <v>417</v>
      </c>
      <c r="G223" s="75">
        <f t="shared" si="129"/>
        <v>398</v>
      </c>
      <c r="H223" s="74">
        <f t="shared" si="129"/>
        <v>229</v>
      </c>
      <c r="I223" s="34">
        <f>+H223*100/E223</f>
        <v>52.64367816091954</v>
      </c>
      <c r="J223" s="33">
        <f>+J221+J222</f>
        <v>233</v>
      </c>
      <c r="K223" s="88">
        <f>+J223*100/G223</f>
        <v>58.54271356783919</v>
      </c>
      <c r="L223" s="74">
        <f>+L221+L222</f>
        <v>124</v>
      </c>
      <c r="M223" s="34">
        <f t="shared" si="123"/>
        <v>28.50574712643678</v>
      </c>
      <c r="N223" s="33">
        <f>+N221+N222</f>
        <v>165</v>
      </c>
      <c r="O223" s="88">
        <f t="shared" si="124"/>
        <v>41.45728643216081</v>
      </c>
      <c r="P223" s="74">
        <f>+P221+P222</f>
        <v>64</v>
      </c>
      <c r="Q223" s="88">
        <f t="shared" si="125"/>
        <v>14.71264367816092</v>
      </c>
      <c r="R223" s="74">
        <f>+R221+R222</f>
        <v>4</v>
      </c>
      <c r="S223" s="88">
        <f t="shared" si="126"/>
        <v>0.9195402298850575</v>
      </c>
      <c r="T223" s="63">
        <f>+T221+T222</f>
        <v>14</v>
      </c>
      <c r="U223" s="35">
        <f t="shared" si="127"/>
        <v>3.218390804597701</v>
      </c>
    </row>
    <row r="224" spans="1:21" s="1" customFormat="1" ht="12">
      <c r="A224" s="18">
        <v>162</v>
      </c>
      <c r="B224" s="50" t="s">
        <v>275</v>
      </c>
      <c r="C224" s="72">
        <v>134</v>
      </c>
      <c r="D224" s="28">
        <v>100</v>
      </c>
      <c r="E224" s="28">
        <v>95</v>
      </c>
      <c r="F224" s="28">
        <v>85</v>
      </c>
      <c r="G224" s="73">
        <v>82</v>
      </c>
      <c r="H224" s="72">
        <v>37</v>
      </c>
      <c r="I224" s="29">
        <f aca="true" t="shared" si="130" ref="I224:I230">+H224*100/E224</f>
        <v>38.94736842105263</v>
      </c>
      <c r="J224" s="28">
        <v>39</v>
      </c>
      <c r="K224" s="87">
        <f t="shared" si="122"/>
        <v>47.5609756097561</v>
      </c>
      <c r="L224" s="72">
        <v>31</v>
      </c>
      <c r="M224" s="29">
        <f t="shared" si="123"/>
        <v>32.63157894736842</v>
      </c>
      <c r="N224" s="28">
        <v>43</v>
      </c>
      <c r="O224" s="87">
        <f t="shared" si="124"/>
        <v>52.4390243902439</v>
      </c>
      <c r="P224" s="72">
        <v>23</v>
      </c>
      <c r="Q224" s="90">
        <f t="shared" si="125"/>
        <v>24.210526315789473</v>
      </c>
      <c r="R224" s="72">
        <v>4</v>
      </c>
      <c r="S224" s="90">
        <f t="shared" si="126"/>
        <v>4.2105263157894735</v>
      </c>
      <c r="T224" s="62">
        <v>0</v>
      </c>
      <c r="U224" s="31">
        <f t="shared" si="127"/>
        <v>0</v>
      </c>
    </row>
    <row r="225" spans="1:21" s="1" customFormat="1" ht="12">
      <c r="A225" s="18">
        <v>163</v>
      </c>
      <c r="B225" s="50" t="s">
        <v>276</v>
      </c>
      <c r="C225" s="72">
        <v>330</v>
      </c>
      <c r="D225" s="28">
        <v>246</v>
      </c>
      <c r="E225" s="28">
        <v>234</v>
      </c>
      <c r="F225" s="28">
        <v>237</v>
      </c>
      <c r="G225" s="73">
        <v>216</v>
      </c>
      <c r="H225" s="72">
        <v>101</v>
      </c>
      <c r="I225" s="29">
        <f t="shared" si="130"/>
        <v>43.162393162393165</v>
      </c>
      <c r="J225" s="28">
        <v>117</v>
      </c>
      <c r="K225" s="87">
        <f t="shared" si="122"/>
        <v>54.166666666666664</v>
      </c>
      <c r="L225" s="72">
        <v>66</v>
      </c>
      <c r="M225" s="29">
        <f t="shared" si="123"/>
        <v>28.205128205128204</v>
      </c>
      <c r="N225" s="28">
        <v>99</v>
      </c>
      <c r="O225" s="87">
        <f t="shared" si="124"/>
        <v>45.833333333333336</v>
      </c>
      <c r="P225" s="72">
        <v>50</v>
      </c>
      <c r="Q225" s="90">
        <f t="shared" si="125"/>
        <v>21.367521367521366</v>
      </c>
      <c r="R225" s="72">
        <v>13</v>
      </c>
      <c r="S225" s="90">
        <f t="shared" si="126"/>
        <v>5.555555555555555</v>
      </c>
      <c r="T225" s="62">
        <v>4</v>
      </c>
      <c r="U225" s="31">
        <f t="shared" si="127"/>
        <v>1.7094017094017093</v>
      </c>
    </row>
    <row r="226" spans="1:21" s="1" customFormat="1" ht="12">
      <c r="A226" s="18">
        <v>164</v>
      </c>
      <c r="B226" s="50" t="s">
        <v>277</v>
      </c>
      <c r="C226" s="72">
        <v>531</v>
      </c>
      <c r="D226" s="28">
        <v>357</v>
      </c>
      <c r="E226" s="28">
        <v>326</v>
      </c>
      <c r="F226" s="28">
        <v>324</v>
      </c>
      <c r="G226" s="73">
        <v>285</v>
      </c>
      <c r="H226" s="72">
        <v>160</v>
      </c>
      <c r="I226" s="29">
        <f t="shared" si="130"/>
        <v>49.079754601226995</v>
      </c>
      <c r="J226" s="28">
        <v>170</v>
      </c>
      <c r="K226" s="87">
        <f t="shared" si="122"/>
        <v>59.64912280701754</v>
      </c>
      <c r="L226" s="72">
        <v>88</v>
      </c>
      <c r="M226" s="29">
        <f t="shared" si="123"/>
        <v>26.993865030674847</v>
      </c>
      <c r="N226" s="28">
        <v>115</v>
      </c>
      <c r="O226" s="87">
        <f t="shared" si="124"/>
        <v>40.35087719298246</v>
      </c>
      <c r="P226" s="72">
        <v>36</v>
      </c>
      <c r="Q226" s="90">
        <f t="shared" si="125"/>
        <v>11.042944785276074</v>
      </c>
      <c r="R226" s="72">
        <v>33</v>
      </c>
      <c r="S226" s="90">
        <f t="shared" si="126"/>
        <v>10.122699386503067</v>
      </c>
      <c r="T226" s="62">
        <v>9</v>
      </c>
      <c r="U226" s="31">
        <f t="shared" si="127"/>
        <v>2.7607361963190185</v>
      </c>
    </row>
    <row r="227" spans="1:21" s="1" customFormat="1" ht="12">
      <c r="A227" s="18">
        <v>165</v>
      </c>
      <c r="B227" s="50" t="s">
        <v>278</v>
      </c>
      <c r="C227" s="72">
        <v>234</v>
      </c>
      <c r="D227" s="28">
        <v>165</v>
      </c>
      <c r="E227" s="28">
        <v>151</v>
      </c>
      <c r="F227" s="28">
        <v>146</v>
      </c>
      <c r="G227" s="73">
        <v>123</v>
      </c>
      <c r="H227" s="72">
        <v>81</v>
      </c>
      <c r="I227" s="29">
        <f t="shared" si="130"/>
        <v>53.64238410596027</v>
      </c>
      <c r="J227" s="28">
        <v>89</v>
      </c>
      <c r="K227" s="87">
        <f t="shared" si="122"/>
        <v>72.35772357723577</v>
      </c>
      <c r="L227" s="72">
        <v>22</v>
      </c>
      <c r="M227" s="29">
        <f t="shared" si="123"/>
        <v>14.56953642384106</v>
      </c>
      <c r="N227" s="28">
        <v>34</v>
      </c>
      <c r="O227" s="87">
        <f t="shared" si="124"/>
        <v>27.642276422764226</v>
      </c>
      <c r="P227" s="72">
        <v>38</v>
      </c>
      <c r="Q227" s="90">
        <f t="shared" si="125"/>
        <v>25.165562913907284</v>
      </c>
      <c r="R227" s="72">
        <v>6</v>
      </c>
      <c r="S227" s="90">
        <f t="shared" si="126"/>
        <v>3.9735099337748343</v>
      </c>
      <c r="T227" s="62">
        <v>4</v>
      </c>
      <c r="U227" s="31">
        <f t="shared" si="127"/>
        <v>2.6490066225165565</v>
      </c>
    </row>
    <row r="228" spans="1:21" s="1" customFormat="1" ht="12">
      <c r="A228" s="18">
        <v>166</v>
      </c>
      <c r="B228" s="50" t="s">
        <v>279</v>
      </c>
      <c r="C228" s="72">
        <v>310</v>
      </c>
      <c r="D228" s="28">
        <v>236</v>
      </c>
      <c r="E228" s="28">
        <v>205</v>
      </c>
      <c r="F228" s="28">
        <v>211</v>
      </c>
      <c r="G228" s="73">
        <v>180</v>
      </c>
      <c r="H228" s="72">
        <v>73</v>
      </c>
      <c r="I228" s="29">
        <f t="shared" si="130"/>
        <v>35.609756097560975</v>
      </c>
      <c r="J228" s="28">
        <v>74</v>
      </c>
      <c r="K228" s="87">
        <f t="shared" si="122"/>
        <v>41.111111111111114</v>
      </c>
      <c r="L228" s="72">
        <v>90</v>
      </c>
      <c r="M228" s="29">
        <f t="shared" si="123"/>
        <v>43.90243902439025</v>
      </c>
      <c r="N228" s="28">
        <v>106</v>
      </c>
      <c r="O228" s="87">
        <f t="shared" si="124"/>
        <v>58.888888888888886</v>
      </c>
      <c r="P228" s="72">
        <v>34</v>
      </c>
      <c r="Q228" s="90">
        <f t="shared" si="125"/>
        <v>16.585365853658537</v>
      </c>
      <c r="R228" s="72">
        <v>7</v>
      </c>
      <c r="S228" s="90">
        <f t="shared" si="126"/>
        <v>3.4146341463414633</v>
      </c>
      <c r="T228" s="62">
        <v>1</v>
      </c>
      <c r="U228" s="31">
        <f t="shared" si="127"/>
        <v>0.4878048780487805</v>
      </c>
    </row>
    <row r="229" spans="1:21" s="1" customFormat="1" ht="12">
      <c r="A229" s="18">
        <v>167</v>
      </c>
      <c r="B229" s="50" t="s">
        <v>280</v>
      </c>
      <c r="C229" s="72">
        <v>294</v>
      </c>
      <c r="D229" s="28">
        <v>236</v>
      </c>
      <c r="E229" s="28">
        <v>220</v>
      </c>
      <c r="F229" s="28">
        <v>208</v>
      </c>
      <c r="G229" s="73">
        <v>199</v>
      </c>
      <c r="H229" s="72">
        <v>117</v>
      </c>
      <c r="I229" s="29">
        <f t="shared" si="130"/>
        <v>53.18181818181818</v>
      </c>
      <c r="J229" s="28">
        <v>109</v>
      </c>
      <c r="K229" s="87">
        <f t="shared" si="122"/>
        <v>54.77386934673367</v>
      </c>
      <c r="L229" s="72">
        <v>72</v>
      </c>
      <c r="M229" s="29">
        <f t="shared" si="123"/>
        <v>32.72727272727273</v>
      </c>
      <c r="N229" s="28">
        <v>90</v>
      </c>
      <c r="O229" s="87">
        <f t="shared" si="124"/>
        <v>45.22613065326633</v>
      </c>
      <c r="P229" s="72">
        <v>30</v>
      </c>
      <c r="Q229" s="90">
        <f t="shared" si="125"/>
        <v>13.636363636363637</v>
      </c>
      <c r="R229" s="72">
        <v>1</v>
      </c>
      <c r="S229" s="90">
        <f t="shared" si="126"/>
        <v>0.45454545454545453</v>
      </c>
      <c r="T229" s="62">
        <v>0</v>
      </c>
      <c r="U229" s="31">
        <f t="shared" si="127"/>
        <v>0</v>
      </c>
    </row>
    <row r="230" spans="1:21" s="1" customFormat="1" ht="12">
      <c r="A230" s="18">
        <v>168</v>
      </c>
      <c r="B230" s="50" t="s">
        <v>281</v>
      </c>
      <c r="C230" s="72">
        <v>318</v>
      </c>
      <c r="D230" s="28">
        <v>234</v>
      </c>
      <c r="E230" s="28">
        <v>219</v>
      </c>
      <c r="F230" s="28">
        <v>202</v>
      </c>
      <c r="G230" s="73">
        <v>185</v>
      </c>
      <c r="H230" s="72">
        <v>96</v>
      </c>
      <c r="I230" s="29">
        <f t="shared" si="130"/>
        <v>43.83561643835616</v>
      </c>
      <c r="J230" s="28">
        <v>111</v>
      </c>
      <c r="K230" s="87">
        <f t="shared" si="122"/>
        <v>60</v>
      </c>
      <c r="L230" s="72">
        <v>78</v>
      </c>
      <c r="M230" s="29">
        <f t="shared" si="123"/>
        <v>35.61643835616438</v>
      </c>
      <c r="N230" s="28">
        <v>74</v>
      </c>
      <c r="O230" s="87">
        <f t="shared" si="124"/>
        <v>40</v>
      </c>
      <c r="P230" s="72">
        <v>32</v>
      </c>
      <c r="Q230" s="90">
        <f t="shared" si="125"/>
        <v>14.61187214611872</v>
      </c>
      <c r="R230" s="72">
        <v>9</v>
      </c>
      <c r="S230" s="90">
        <f t="shared" si="126"/>
        <v>4.109589041095891</v>
      </c>
      <c r="T230" s="62">
        <v>4</v>
      </c>
      <c r="U230" s="31">
        <f t="shared" si="127"/>
        <v>1.82648401826484</v>
      </c>
    </row>
    <row r="231" spans="1:21" s="12" customFormat="1" ht="12">
      <c r="A231" s="36"/>
      <c r="B231" s="52" t="s">
        <v>146</v>
      </c>
      <c r="C231" s="76">
        <f aca="true" t="shared" si="131" ref="C231:H231">+C219+C220+C223+C224+C225+C226+C227+C228+C229+C230</f>
        <v>8461</v>
      </c>
      <c r="D231" s="37">
        <f t="shared" si="131"/>
        <v>6479</v>
      </c>
      <c r="E231" s="37">
        <f t="shared" si="131"/>
        <v>5986</v>
      </c>
      <c r="F231" s="37">
        <f t="shared" si="131"/>
        <v>5932</v>
      </c>
      <c r="G231" s="77">
        <f t="shared" si="131"/>
        <v>5351</v>
      </c>
      <c r="H231" s="76">
        <f t="shared" si="131"/>
        <v>2491</v>
      </c>
      <c r="I231" s="38">
        <f aca="true" t="shared" si="132" ref="I231:I240">+H231*100/E231</f>
        <v>41.61376545272302</v>
      </c>
      <c r="J231" s="37">
        <f>+J219+J220+J223+J224+J225+J226+J227+J228+J229+J230</f>
        <v>3047</v>
      </c>
      <c r="K231" s="89">
        <f>+J231*100/G231</f>
        <v>56.942627546253036</v>
      </c>
      <c r="L231" s="76">
        <f>+L219+L220+L223+L224+L225+L226+L227+L228+L229+L230</f>
        <v>1682</v>
      </c>
      <c r="M231" s="38">
        <f t="shared" si="123"/>
        <v>28.09889742733044</v>
      </c>
      <c r="N231" s="37">
        <f>+N219+N220+N223+N224+N225+N226+N227+N228+N229+N230</f>
        <v>2304</v>
      </c>
      <c r="O231" s="89">
        <f t="shared" si="124"/>
        <v>43.057372453746964</v>
      </c>
      <c r="P231" s="76">
        <f>+P219+P220+P223+P224+P225+P226+P227+P228+P229+P230</f>
        <v>1237</v>
      </c>
      <c r="Q231" s="89">
        <f t="shared" si="125"/>
        <v>20.66488473103909</v>
      </c>
      <c r="R231" s="76">
        <f>+R219+R220+R223+R224+R225+R226+R227+R228+R229+R230</f>
        <v>425</v>
      </c>
      <c r="S231" s="89">
        <f t="shared" si="126"/>
        <v>7.099899766120949</v>
      </c>
      <c r="T231" s="64">
        <f>+T219+T220+T223+T224+T225+T226+T227+T228+T229+T230</f>
        <v>151</v>
      </c>
      <c r="U231" s="39">
        <f t="shared" si="127"/>
        <v>2.522552622786502</v>
      </c>
    </row>
    <row r="232" spans="1:21" s="1" customFormat="1" ht="12">
      <c r="A232" s="40"/>
      <c r="B232" s="53"/>
      <c r="C232" s="78"/>
      <c r="D232" s="41"/>
      <c r="E232" s="41"/>
      <c r="F232" s="41"/>
      <c r="G232" s="79"/>
      <c r="H232" s="78"/>
      <c r="I232" s="29"/>
      <c r="J232" s="41"/>
      <c r="K232" s="90"/>
      <c r="L232" s="78"/>
      <c r="M232" s="29"/>
      <c r="N232" s="41"/>
      <c r="O232" s="90"/>
      <c r="P232" s="78"/>
      <c r="Q232" s="90"/>
      <c r="R232" s="78"/>
      <c r="S232" s="90"/>
      <c r="T232" s="65"/>
      <c r="U232" s="31"/>
    </row>
    <row r="233" spans="1:21" s="1" customFormat="1" ht="12">
      <c r="A233" s="18">
        <v>169</v>
      </c>
      <c r="B233" s="50" t="s">
        <v>282</v>
      </c>
      <c r="C233" s="72">
        <v>288</v>
      </c>
      <c r="D233" s="28">
        <v>175</v>
      </c>
      <c r="E233" s="28">
        <v>153</v>
      </c>
      <c r="F233" s="28">
        <v>161</v>
      </c>
      <c r="G233" s="73">
        <v>147</v>
      </c>
      <c r="H233" s="72">
        <v>50</v>
      </c>
      <c r="I233" s="29">
        <f t="shared" si="132"/>
        <v>32.6797385620915</v>
      </c>
      <c r="J233" s="28">
        <v>98</v>
      </c>
      <c r="K233" s="87">
        <f aca="true" t="shared" si="133" ref="K233:K240">+J233*100/G233</f>
        <v>66.66666666666667</v>
      </c>
      <c r="L233" s="72">
        <v>29</v>
      </c>
      <c r="M233" s="29">
        <f aca="true" t="shared" si="134" ref="M233:M258">+L233*100/E233</f>
        <v>18.954248366013072</v>
      </c>
      <c r="N233" s="28">
        <v>49</v>
      </c>
      <c r="O233" s="87">
        <f aca="true" t="shared" si="135" ref="O233:O258">+N233*100/G233</f>
        <v>33.333333333333336</v>
      </c>
      <c r="P233" s="72">
        <v>19</v>
      </c>
      <c r="Q233" s="90">
        <f aca="true" t="shared" si="136" ref="Q233:Q258">+P233*100/E233</f>
        <v>12.418300653594772</v>
      </c>
      <c r="R233" s="72">
        <v>34</v>
      </c>
      <c r="S233" s="90">
        <f aca="true" t="shared" si="137" ref="S233:S258">+R233*100/E233</f>
        <v>22.22222222222222</v>
      </c>
      <c r="T233" s="62">
        <v>21</v>
      </c>
      <c r="U233" s="31">
        <f aca="true" t="shared" si="138" ref="U233:U258">+T233*100/E233</f>
        <v>13.72549019607843</v>
      </c>
    </row>
    <row r="234" spans="1:21" s="1" customFormat="1" ht="12">
      <c r="A234" s="18">
        <v>170</v>
      </c>
      <c r="B234" s="50" t="s">
        <v>300</v>
      </c>
      <c r="C234" s="72">
        <v>292</v>
      </c>
      <c r="D234" s="28">
        <v>188</v>
      </c>
      <c r="E234" s="28">
        <v>170</v>
      </c>
      <c r="F234" s="28">
        <v>174</v>
      </c>
      <c r="G234" s="73">
        <v>157</v>
      </c>
      <c r="H234" s="72">
        <v>57</v>
      </c>
      <c r="I234" s="29">
        <f t="shared" si="132"/>
        <v>33.529411764705884</v>
      </c>
      <c r="J234" s="28">
        <v>103</v>
      </c>
      <c r="K234" s="87">
        <f t="shared" si="133"/>
        <v>65.60509554140127</v>
      </c>
      <c r="L234" s="72">
        <v>41</v>
      </c>
      <c r="M234" s="29">
        <f t="shared" si="134"/>
        <v>24.11764705882353</v>
      </c>
      <c r="N234" s="28">
        <v>54</v>
      </c>
      <c r="O234" s="87">
        <f t="shared" si="135"/>
        <v>34.394904458598724</v>
      </c>
      <c r="P234" s="72">
        <v>39</v>
      </c>
      <c r="Q234" s="90">
        <f t="shared" si="136"/>
        <v>22.941176470588236</v>
      </c>
      <c r="R234" s="72">
        <v>15</v>
      </c>
      <c r="S234" s="90">
        <f t="shared" si="137"/>
        <v>8.823529411764707</v>
      </c>
      <c r="T234" s="62">
        <v>18</v>
      </c>
      <c r="U234" s="31">
        <f t="shared" si="138"/>
        <v>10.588235294117647</v>
      </c>
    </row>
    <row r="235" spans="1:21" s="14" customFormat="1" ht="12">
      <c r="A235" s="32"/>
      <c r="B235" s="51" t="s">
        <v>301</v>
      </c>
      <c r="C235" s="74">
        <f aca="true" t="shared" si="139" ref="C235:H235">+C233+C234</f>
        <v>580</v>
      </c>
      <c r="D235" s="33">
        <f t="shared" si="139"/>
        <v>363</v>
      </c>
      <c r="E235" s="33">
        <f t="shared" si="139"/>
        <v>323</v>
      </c>
      <c r="F235" s="33">
        <f t="shared" si="139"/>
        <v>335</v>
      </c>
      <c r="G235" s="75">
        <f t="shared" si="139"/>
        <v>304</v>
      </c>
      <c r="H235" s="74">
        <f t="shared" si="139"/>
        <v>107</v>
      </c>
      <c r="I235" s="34">
        <f t="shared" si="132"/>
        <v>33.126934984520126</v>
      </c>
      <c r="J235" s="33">
        <f>+J233+J234</f>
        <v>201</v>
      </c>
      <c r="K235" s="88">
        <f t="shared" si="133"/>
        <v>66.11842105263158</v>
      </c>
      <c r="L235" s="74">
        <f>+L233+L234</f>
        <v>70</v>
      </c>
      <c r="M235" s="34">
        <f t="shared" si="134"/>
        <v>21.671826625387</v>
      </c>
      <c r="N235" s="33">
        <f>+N233+N234</f>
        <v>103</v>
      </c>
      <c r="O235" s="88">
        <f t="shared" si="135"/>
        <v>33.88157894736842</v>
      </c>
      <c r="P235" s="74">
        <f>+P233+P234</f>
        <v>58</v>
      </c>
      <c r="Q235" s="88">
        <f t="shared" si="136"/>
        <v>17.956656346749227</v>
      </c>
      <c r="R235" s="74">
        <f>+R233+R234</f>
        <v>49</v>
      </c>
      <c r="S235" s="88">
        <f t="shared" si="137"/>
        <v>15.170278637770897</v>
      </c>
      <c r="T235" s="63">
        <f>+T233+T234</f>
        <v>39</v>
      </c>
      <c r="U235" s="35">
        <f t="shared" si="138"/>
        <v>12.074303405572756</v>
      </c>
    </row>
    <row r="236" spans="1:21" s="1" customFormat="1" ht="12">
      <c r="A236" s="18">
        <v>171</v>
      </c>
      <c r="B236" s="50" t="s">
        <v>628</v>
      </c>
      <c r="C236" s="72">
        <v>291</v>
      </c>
      <c r="D236" s="28">
        <v>211</v>
      </c>
      <c r="E236" s="28">
        <v>185</v>
      </c>
      <c r="F236" s="28">
        <v>194</v>
      </c>
      <c r="G236" s="73">
        <v>179</v>
      </c>
      <c r="H236" s="72">
        <v>81</v>
      </c>
      <c r="I236" s="29">
        <f t="shared" si="132"/>
        <v>43.78378378378378</v>
      </c>
      <c r="J236" s="28">
        <v>102</v>
      </c>
      <c r="K236" s="87">
        <f t="shared" si="133"/>
        <v>56.98324022346369</v>
      </c>
      <c r="L236" s="72">
        <v>47</v>
      </c>
      <c r="M236" s="29">
        <f t="shared" si="134"/>
        <v>25.405405405405407</v>
      </c>
      <c r="N236" s="28">
        <v>77</v>
      </c>
      <c r="O236" s="87">
        <f t="shared" si="135"/>
        <v>43.01675977653631</v>
      </c>
      <c r="P236" s="72">
        <v>41</v>
      </c>
      <c r="Q236" s="90">
        <f t="shared" si="136"/>
        <v>22.16216216216216</v>
      </c>
      <c r="R236" s="72">
        <v>9</v>
      </c>
      <c r="S236" s="90">
        <f t="shared" si="137"/>
        <v>4.864864864864865</v>
      </c>
      <c r="T236" s="62">
        <v>7</v>
      </c>
      <c r="U236" s="31">
        <f t="shared" si="138"/>
        <v>3.7837837837837838</v>
      </c>
    </row>
    <row r="237" spans="1:21" s="1" customFormat="1" ht="12">
      <c r="A237" s="18">
        <v>172</v>
      </c>
      <c r="B237" s="50" t="s">
        <v>283</v>
      </c>
      <c r="C237" s="72">
        <v>392</v>
      </c>
      <c r="D237" s="28">
        <v>167</v>
      </c>
      <c r="E237" s="28">
        <v>150</v>
      </c>
      <c r="F237" s="28">
        <v>166</v>
      </c>
      <c r="G237" s="73">
        <v>154</v>
      </c>
      <c r="H237" s="72">
        <v>45</v>
      </c>
      <c r="I237" s="29">
        <f t="shared" si="132"/>
        <v>30</v>
      </c>
      <c r="J237" s="28">
        <v>65</v>
      </c>
      <c r="K237" s="87">
        <f t="shared" si="133"/>
        <v>42.20779220779221</v>
      </c>
      <c r="L237" s="72">
        <v>61</v>
      </c>
      <c r="M237" s="29">
        <f t="shared" si="134"/>
        <v>40.666666666666664</v>
      </c>
      <c r="N237" s="28">
        <v>89</v>
      </c>
      <c r="O237" s="87">
        <f t="shared" si="135"/>
        <v>57.79220779220779</v>
      </c>
      <c r="P237" s="72">
        <v>24</v>
      </c>
      <c r="Q237" s="90">
        <f t="shared" si="136"/>
        <v>16</v>
      </c>
      <c r="R237" s="72">
        <v>13</v>
      </c>
      <c r="S237" s="90">
        <f t="shared" si="137"/>
        <v>8.666666666666666</v>
      </c>
      <c r="T237" s="62">
        <v>7</v>
      </c>
      <c r="U237" s="31">
        <f t="shared" si="138"/>
        <v>4.666666666666667</v>
      </c>
    </row>
    <row r="238" spans="1:21" s="1" customFormat="1" ht="12">
      <c r="A238" s="18">
        <v>173</v>
      </c>
      <c r="B238" s="50" t="s">
        <v>284</v>
      </c>
      <c r="C238" s="72">
        <v>356</v>
      </c>
      <c r="D238" s="28">
        <v>164</v>
      </c>
      <c r="E238" s="28">
        <v>152</v>
      </c>
      <c r="F238" s="28">
        <v>163</v>
      </c>
      <c r="G238" s="73">
        <v>151</v>
      </c>
      <c r="H238" s="72">
        <v>57</v>
      </c>
      <c r="I238" s="29">
        <f t="shared" si="132"/>
        <v>37.5</v>
      </c>
      <c r="J238" s="28">
        <v>74</v>
      </c>
      <c r="K238" s="87">
        <f t="shared" si="133"/>
        <v>49.00662251655629</v>
      </c>
      <c r="L238" s="72">
        <v>54</v>
      </c>
      <c r="M238" s="29">
        <f t="shared" si="134"/>
        <v>35.526315789473685</v>
      </c>
      <c r="N238" s="28">
        <v>77</v>
      </c>
      <c r="O238" s="87">
        <f t="shared" si="135"/>
        <v>50.99337748344371</v>
      </c>
      <c r="P238" s="72">
        <v>22</v>
      </c>
      <c r="Q238" s="90">
        <f t="shared" si="136"/>
        <v>14.473684210526315</v>
      </c>
      <c r="R238" s="72">
        <v>4</v>
      </c>
      <c r="S238" s="90">
        <f t="shared" si="137"/>
        <v>2.6315789473684212</v>
      </c>
      <c r="T238" s="62">
        <v>15</v>
      </c>
      <c r="U238" s="31">
        <f t="shared" si="138"/>
        <v>9.868421052631579</v>
      </c>
    </row>
    <row r="239" spans="1:21" s="1" customFormat="1" ht="12">
      <c r="A239" s="18">
        <v>174</v>
      </c>
      <c r="B239" s="50" t="s">
        <v>629</v>
      </c>
      <c r="C239" s="72">
        <v>305</v>
      </c>
      <c r="D239" s="28">
        <v>153</v>
      </c>
      <c r="E239" s="28">
        <v>144</v>
      </c>
      <c r="F239" s="28">
        <v>152</v>
      </c>
      <c r="G239" s="73">
        <v>141</v>
      </c>
      <c r="H239" s="72">
        <v>47</v>
      </c>
      <c r="I239" s="29">
        <f t="shared" si="132"/>
        <v>32.638888888888886</v>
      </c>
      <c r="J239" s="28">
        <v>67</v>
      </c>
      <c r="K239" s="87">
        <f t="shared" si="133"/>
        <v>47.5177304964539</v>
      </c>
      <c r="L239" s="72">
        <v>52</v>
      </c>
      <c r="M239" s="29">
        <f t="shared" si="134"/>
        <v>36.111111111111114</v>
      </c>
      <c r="N239" s="28">
        <v>74</v>
      </c>
      <c r="O239" s="87">
        <f t="shared" si="135"/>
        <v>52.4822695035461</v>
      </c>
      <c r="P239" s="72">
        <v>26</v>
      </c>
      <c r="Q239" s="90">
        <f t="shared" si="136"/>
        <v>18.055555555555557</v>
      </c>
      <c r="R239" s="72">
        <v>6</v>
      </c>
      <c r="S239" s="90">
        <f t="shared" si="137"/>
        <v>4.166666666666667</v>
      </c>
      <c r="T239" s="62">
        <v>13</v>
      </c>
      <c r="U239" s="31">
        <f t="shared" si="138"/>
        <v>9.027777777777779</v>
      </c>
    </row>
    <row r="240" spans="1:21" s="14" customFormat="1" ht="12">
      <c r="A240" s="32"/>
      <c r="B240" s="51" t="s">
        <v>148</v>
      </c>
      <c r="C240" s="74">
        <f aca="true" t="shared" si="140" ref="C240:H240">+C237+C238+C239</f>
        <v>1053</v>
      </c>
      <c r="D240" s="33">
        <f t="shared" si="140"/>
        <v>484</v>
      </c>
      <c r="E240" s="33">
        <f t="shared" si="140"/>
        <v>446</v>
      </c>
      <c r="F240" s="33">
        <f t="shared" si="140"/>
        <v>481</v>
      </c>
      <c r="G240" s="75">
        <f t="shared" si="140"/>
        <v>446</v>
      </c>
      <c r="H240" s="74">
        <f t="shared" si="140"/>
        <v>149</v>
      </c>
      <c r="I240" s="34">
        <f t="shared" si="132"/>
        <v>33.408071748878925</v>
      </c>
      <c r="J240" s="33">
        <f>+J237+J238+J239</f>
        <v>206</v>
      </c>
      <c r="K240" s="88">
        <f t="shared" si="133"/>
        <v>46.18834080717489</v>
      </c>
      <c r="L240" s="74">
        <f>+L237+L238+L239</f>
        <v>167</v>
      </c>
      <c r="M240" s="34">
        <f t="shared" si="134"/>
        <v>37.44394618834081</v>
      </c>
      <c r="N240" s="33">
        <f>+N237+N238+N239</f>
        <v>240</v>
      </c>
      <c r="O240" s="88">
        <f t="shared" si="135"/>
        <v>53.81165919282511</v>
      </c>
      <c r="P240" s="74">
        <f>+P237+P238+P239</f>
        <v>72</v>
      </c>
      <c r="Q240" s="88">
        <f t="shared" si="136"/>
        <v>16.143497757847534</v>
      </c>
      <c r="R240" s="74">
        <f>+R237+R238+R239</f>
        <v>23</v>
      </c>
      <c r="S240" s="88">
        <f t="shared" si="137"/>
        <v>5.15695067264574</v>
      </c>
      <c r="T240" s="63">
        <f>+T237+T238+T239</f>
        <v>35</v>
      </c>
      <c r="U240" s="35">
        <f t="shared" si="138"/>
        <v>7.8475336322869955</v>
      </c>
    </row>
    <row r="241" spans="1:21" s="1" customFormat="1" ht="12">
      <c r="A241" s="18">
        <v>175</v>
      </c>
      <c r="B241" s="50" t="s">
        <v>285</v>
      </c>
      <c r="C241" s="72">
        <v>419</v>
      </c>
      <c r="D241" s="28">
        <v>294</v>
      </c>
      <c r="E241" s="28">
        <v>274</v>
      </c>
      <c r="F241" s="28">
        <v>286</v>
      </c>
      <c r="G241" s="73">
        <v>251</v>
      </c>
      <c r="H241" s="72">
        <v>97</v>
      </c>
      <c r="I241" s="29">
        <f aca="true" t="shared" si="141" ref="I241:I252">+H241*100/E241</f>
        <v>35.4014598540146</v>
      </c>
      <c r="J241" s="28">
        <v>103</v>
      </c>
      <c r="K241" s="87">
        <f aca="true" t="shared" si="142" ref="K241:K252">+J241*100/G241</f>
        <v>41.03585657370518</v>
      </c>
      <c r="L241" s="72">
        <v>73</v>
      </c>
      <c r="M241" s="29">
        <f t="shared" si="134"/>
        <v>26.642335766423358</v>
      </c>
      <c r="N241" s="28">
        <v>148</v>
      </c>
      <c r="O241" s="87">
        <f t="shared" si="135"/>
        <v>58.96414342629482</v>
      </c>
      <c r="P241" s="72">
        <v>43</v>
      </c>
      <c r="Q241" s="90">
        <f t="shared" si="136"/>
        <v>15.693430656934307</v>
      </c>
      <c r="R241" s="72">
        <v>25</v>
      </c>
      <c r="S241" s="90">
        <f t="shared" si="137"/>
        <v>9.124087591240876</v>
      </c>
      <c r="T241" s="62">
        <v>36</v>
      </c>
      <c r="U241" s="31">
        <f t="shared" si="138"/>
        <v>13.138686131386862</v>
      </c>
    </row>
    <row r="242" spans="1:21" s="1" customFormat="1" ht="12">
      <c r="A242" s="18">
        <v>176</v>
      </c>
      <c r="B242" s="50" t="s">
        <v>286</v>
      </c>
      <c r="C242" s="72">
        <v>420</v>
      </c>
      <c r="D242" s="28">
        <v>262</v>
      </c>
      <c r="E242" s="28">
        <v>241</v>
      </c>
      <c r="F242" s="28">
        <v>241</v>
      </c>
      <c r="G242" s="73">
        <v>216</v>
      </c>
      <c r="H242" s="72">
        <v>56</v>
      </c>
      <c r="I242" s="29">
        <f t="shared" si="141"/>
        <v>23.236514522821576</v>
      </c>
      <c r="J242" s="28">
        <v>86</v>
      </c>
      <c r="K242" s="87">
        <f t="shared" si="142"/>
        <v>39.81481481481482</v>
      </c>
      <c r="L242" s="72">
        <v>91</v>
      </c>
      <c r="M242" s="29">
        <f t="shared" si="134"/>
        <v>37.75933609958506</v>
      </c>
      <c r="N242" s="28">
        <v>130</v>
      </c>
      <c r="O242" s="87">
        <f t="shared" si="135"/>
        <v>60.18518518518518</v>
      </c>
      <c r="P242" s="72">
        <v>49</v>
      </c>
      <c r="Q242" s="90">
        <f t="shared" si="136"/>
        <v>20.33195020746888</v>
      </c>
      <c r="R242" s="72">
        <v>26</v>
      </c>
      <c r="S242" s="90">
        <f t="shared" si="137"/>
        <v>10.78838174273859</v>
      </c>
      <c r="T242" s="62">
        <v>19</v>
      </c>
      <c r="U242" s="31">
        <f t="shared" si="138"/>
        <v>7.8838174273858925</v>
      </c>
    </row>
    <row r="243" spans="1:21" s="1" customFormat="1" ht="12">
      <c r="A243" s="18">
        <v>177</v>
      </c>
      <c r="B243" s="50" t="s">
        <v>287</v>
      </c>
      <c r="C243" s="72">
        <v>419</v>
      </c>
      <c r="D243" s="28">
        <v>278</v>
      </c>
      <c r="E243" s="28">
        <v>262</v>
      </c>
      <c r="F243" s="28">
        <v>266</v>
      </c>
      <c r="G243" s="73">
        <v>238</v>
      </c>
      <c r="H243" s="72">
        <v>75</v>
      </c>
      <c r="I243" s="29">
        <f t="shared" si="141"/>
        <v>28.625954198473284</v>
      </c>
      <c r="J243" s="28">
        <v>104</v>
      </c>
      <c r="K243" s="87">
        <f t="shared" si="142"/>
        <v>43.69747899159664</v>
      </c>
      <c r="L243" s="72">
        <v>88</v>
      </c>
      <c r="M243" s="29">
        <f t="shared" si="134"/>
        <v>33.587786259541986</v>
      </c>
      <c r="N243" s="28">
        <v>134</v>
      </c>
      <c r="O243" s="87">
        <f t="shared" si="135"/>
        <v>56.30252100840336</v>
      </c>
      <c r="P243" s="72">
        <v>50</v>
      </c>
      <c r="Q243" s="90">
        <f t="shared" si="136"/>
        <v>19.083969465648856</v>
      </c>
      <c r="R243" s="72">
        <v>22</v>
      </c>
      <c r="S243" s="90">
        <f t="shared" si="137"/>
        <v>8.396946564885496</v>
      </c>
      <c r="T243" s="62">
        <v>27</v>
      </c>
      <c r="U243" s="31">
        <f t="shared" si="138"/>
        <v>10.305343511450381</v>
      </c>
    </row>
    <row r="244" spans="1:21" s="1" customFormat="1" ht="12">
      <c r="A244" s="18">
        <v>178</v>
      </c>
      <c r="B244" s="50" t="s">
        <v>288</v>
      </c>
      <c r="C244" s="72">
        <v>419</v>
      </c>
      <c r="D244" s="28">
        <v>293</v>
      </c>
      <c r="E244" s="28">
        <v>277</v>
      </c>
      <c r="F244" s="28">
        <v>282</v>
      </c>
      <c r="G244" s="73">
        <v>257</v>
      </c>
      <c r="H244" s="72">
        <v>104</v>
      </c>
      <c r="I244" s="29">
        <f t="shared" si="141"/>
        <v>37.545126353790614</v>
      </c>
      <c r="J244" s="28">
        <v>150</v>
      </c>
      <c r="K244" s="87">
        <f t="shared" si="142"/>
        <v>58.36575875486381</v>
      </c>
      <c r="L244" s="72">
        <v>72</v>
      </c>
      <c r="M244" s="29">
        <f t="shared" si="134"/>
        <v>25.9927797833935</v>
      </c>
      <c r="N244" s="28">
        <v>107</v>
      </c>
      <c r="O244" s="87">
        <f t="shared" si="135"/>
        <v>41.63424124513619</v>
      </c>
      <c r="P244" s="72">
        <v>48</v>
      </c>
      <c r="Q244" s="90">
        <f t="shared" si="136"/>
        <v>17.32851985559567</v>
      </c>
      <c r="R244" s="72">
        <v>23</v>
      </c>
      <c r="S244" s="90">
        <f t="shared" si="137"/>
        <v>8.303249097472925</v>
      </c>
      <c r="T244" s="62">
        <v>30</v>
      </c>
      <c r="U244" s="31">
        <f t="shared" si="138"/>
        <v>10.830324909747292</v>
      </c>
    </row>
    <row r="245" spans="1:21" s="1" customFormat="1" ht="12">
      <c r="A245" s="18">
        <v>179</v>
      </c>
      <c r="B245" s="50" t="s">
        <v>289</v>
      </c>
      <c r="C245" s="72">
        <v>419</v>
      </c>
      <c r="D245" s="28">
        <v>289</v>
      </c>
      <c r="E245" s="28">
        <v>255</v>
      </c>
      <c r="F245" s="28">
        <v>277</v>
      </c>
      <c r="G245" s="73">
        <v>256</v>
      </c>
      <c r="H245" s="72">
        <v>94</v>
      </c>
      <c r="I245" s="29">
        <f t="shared" si="141"/>
        <v>36.86274509803921</v>
      </c>
      <c r="J245" s="28">
        <v>144</v>
      </c>
      <c r="K245" s="87">
        <f t="shared" si="142"/>
        <v>56.25</v>
      </c>
      <c r="L245" s="72">
        <v>80</v>
      </c>
      <c r="M245" s="29">
        <f t="shared" si="134"/>
        <v>31.372549019607842</v>
      </c>
      <c r="N245" s="28">
        <v>112</v>
      </c>
      <c r="O245" s="87">
        <f t="shared" si="135"/>
        <v>43.75</v>
      </c>
      <c r="P245" s="72">
        <v>29</v>
      </c>
      <c r="Q245" s="90">
        <f t="shared" si="136"/>
        <v>11.372549019607844</v>
      </c>
      <c r="R245" s="72">
        <v>25</v>
      </c>
      <c r="S245" s="90">
        <f t="shared" si="137"/>
        <v>9.803921568627452</v>
      </c>
      <c r="T245" s="62">
        <v>27</v>
      </c>
      <c r="U245" s="31">
        <f t="shared" si="138"/>
        <v>10.588235294117647</v>
      </c>
    </row>
    <row r="246" spans="1:21" s="1" customFormat="1" ht="12">
      <c r="A246" s="18">
        <v>180</v>
      </c>
      <c r="B246" s="50" t="s">
        <v>290</v>
      </c>
      <c r="C246" s="72">
        <v>420</v>
      </c>
      <c r="D246" s="28">
        <v>279</v>
      </c>
      <c r="E246" s="28">
        <v>262</v>
      </c>
      <c r="F246" s="28">
        <v>273</v>
      </c>
      <c r="G246" s="73">
        <v>255</v>
      </c>
      <c r="H246" s="72">
        <v>89</v>
      </c>
      <c r="I246" s="29">
        <f t="shared" si="141"/>
        <v>33.969465648854964</v>
      </c>
      <c r="J246" s="28">
        <v>133</v>
      </c>
      <c r="K246" s="87">
        <f t="shared" si="142"/>
        <v>52.15686274509804</v>
      </c>
      <c r="L246" s="72">
        <v>82</v>
      </c>
      <c r="M246" s="29">
        <f t="shared" si="134"/>
        <v>31.297709923664122</v>
      </c>
      <c r="N246" s="28">
        <v>122</v>
      </c>
      <c r="O246" s="87">
        <f t="shared" si="135"/>
        <v>47.84313725490196</v>
      </c>
      <c r="P246" s="72">
        <v>58</v>
      </c>
      <c r="Q246" s="90">
        <f t="shared" si="136"/>
        <v>22.137404580152673</v>
      </c>
      <c r="R246" s="72">
        <v>23</v>
      </c>
      <c r="S246" s="90">
        <f t="shared" si="137"/>
        <v>8.778625954198473</v>
      </c>
      <c r="T246" s="62">
        <v>10</v>
      </c>
      <c r="U246" s="31">
        <f t="shared" si="138"/>
        <v>3.816793893129771</v>
      </c>
    </row>
    <row r="247" spans="1:21" s="1" customFormat="1" ht="12">
      <c r="A247" s="18">
        <v>181</v>
      </c>
      <c r="B247" s="50" t="s">
        <v>291</v>
      </c>
      <c r="C247" s="72">
        <v>420</v>
      </c>
      <c r="D247" s="28">
        <v>290</v>
      </c>
      <c r="E247" s="28">
        <v>269</v>
      </c>
      <c r="F247" s="28">
        <v>271</v>
      </c>
      <c r="G247" s="73">
        <v>240</v>
      </c>
      <c r="H247" s="72">
        <v>72</v>
      </c>
      <c r="I247" s="29">
        <f t="shared" si="141"/>
        <v>26.765799256505577</v>
      </c>
      <c r="J247" s="28">
        <v>130</v>
      </c>
      <c r="K247" s="87">
        <f t="shared" si="142"/>
        <v>54.166666666666664</v>
      </c>
      <c r="L247" s="72">
        <v>101</v>
      </c>
      <c r="M247" s="29">
        <f t="shared" si="134"/>
        <v>37.54646840148699</v>
      </c>
      <c r="N247" s="28">
        <v>110</v>
      </c>
      <c r="O247" s="87">
        <f t="shared" si="135"/>
        <v>45.833333333333336</v>
      </c>
      <c r="P247" s="72">
        <v>53</v>
      </c>
      <c r="Q247" s="90">
        <f t="shared" si="136"/>
        <v>19.702602230483272</v>
      </c>
      <c r="R247" s="72">
        <v>21</v>
      </c>
      <c r="S247" s="90">
        <f t="shared" si="137"/>
        <v>7.806691449814126</v>
      </c>
      <c r="T247" s="62">
        <v>22</v>
      </c>
      <c r="U247" s="31">
        <f t="shared" si="138"/>
        <v>8.178438661710038</v>
      </c>
    </row>
    <row r="248" spans="1:21" s="1" customFormat="1" ht="12">
      <c r="A248" s="18">
        <v>182</v>
      </c>
      <c r="B248" s="50" t="s">
        <v>292</v>
      </c>
      <c r="C248" s="72">
        <v>419</v>
      </c>
      <c r="D248" s="28">
        <v>302</v>
      </c>
      <c r="E248" s="28">
        <v>275</v>
      </c>
      <c r="F248" s="28">
        <v>286</v>
      </c>
      <c r="G248" s="73">
        <v>240</v>
      </c>
      <c r="H248" s="72">
        <v>81</v>
      </c>
      <c r="I248" s="29">
        <f t="shared" si="141"/>
        <v>29.454545454545453</v>
      </c>
      <c r="J248" s="28">
        <v>106</v>
      </c>
      <c r="K248" s="87">
        <f t="shared" si="142"/>
        <v>44.166666666666664</v>
      </c>
      <c r="L248" s="72">
        <v>81</v>
      </c>
      <c r="M248" s="29">
        <f t="shared" si="134"/>
        <v>29.454545454545453</v>
      </c>
      <c r="N248" s="28">
        <v>134</v>
      </c>
      <c r="O248" s="87">
        <f t="shared" si="135"/>
        <v>55.833333333333336</v>
      </c>
      <c r="P248" s="72">
        <v>58</v>
      </c>
      <c r="Q248" s="90">
        <f t="shared" si="136"/>
        <v>21.09090909090909</v>
      </c>
      <c r="R248" s="72">
        <v>28</v>
      </c>
      <c r="S248" s="90">
        <f t="shared" si="137"/>
        <v>10.181818181818182</v>
      </c>
      <c r="T248" s="62">
        <v>27</v>
      </c>
      <c r="U248" s="31">
        <f t="shared" si="138"/>
        <v>9.818181818181818</v>
      </c>
    </row>
    <row r="249" spans="1:21" s="1" customFormat="1" ht="12">
      <c r="A249" s="18">
        <v>183</v>
      </c>
      <c r="B249" s="50" t="s">
        <v>293</v>
      </c>
      <c r="C249" s="72">
        <v>418</v>
      </c>
      <c r="D249" s="28">
        <v>297</v>
      </c>
      <c r="E249" s="28">
        <v>279</v>
      </c>
      <c r="F249" s="28">
        <v>287</v>
      </c>
      <c r="G249" s="73">
        <v>260</v>
      </c>
      <c r="H249" s="72">
        <v>96</v>
      </c>
      <c r="I249" s="29">
        <f t="shared" si="141"/>
        <v>34.40860215053763</v>
      </c>
      <c r="J249" s="28">
        <v>144</v>
      </c>
      <c r="K249" s="87">
        <f t="shared" si="142"/>
        <v>55.38461538461539</v>
      </c>
      <c r="L249" s="72">
        <v>99</v>
      </c>
      <c r="M249" s="29">
        <f t="shared" si="134"/>
        <v>35.483870967741936</v>
      </c>
      <c r="N249" s="28">
        <v>116</v>
      </c>
      <c r="O249" s="87">
        <f t="shared" si="135"/>
        <v>44.61538461538461</v>
      </c>
      <c r="P249" s="72">
        <v>44</v>
      </c>
      <c r="Q249" s="90">
        <f t="shared" si="136"/>
        <v>15.770609318996415</v>
      </c>
      <c r="R249" s="72">
        <v>25</v>
      </c>
      <c r="S249" s="90">
        <f t="shared" si="137"/>
        <v>8.960573476702509</v>
      </c>
      <c r="T249" s="62">
        <v>15</v>
      </c>
      <c r="U249" s="31">
        <f t="shared" si="138"/>
        <v>5.376344086021505</v>
      </c>
    </row>
    <row r="250" spans="1:21" s="1" customFormat="1" ht="12">
      <c r="A250" s="18">
        <v>184</v>
      </c>
      <c r="B250" s="46" t="s">
        <v>299</v>
      </c>
      <c r="C250" s="72">
        <v>419</v>
      </c>
      <c r="D250" s="28">
        <v>277</v>
      </c>
      <c r="E250" s="28">
        <v>262</v>
      </c>
      <c r="F250" s="28">
        <v>262</v>
      </c>
      <c r="G250" s="73">
        <v>239</v>
      </c>
      <c r="H250" s="72">
        <v>85</v>
      </c>
      <c r="I250" s="29">
        <f t="shared" si="141"/>
        <v>32.44274809160305</v>
      </c>
      <c r="J250" s="28">
        <v>117</v>
      </c>
      <c r="K250" s="87">
        <f t="shared" si="142"/>
        <v>48.95397489539749</v>
      </c>
      <c r="L250" s="72">
        <v>85</v>
      </c>
      <c r="M250" s="29">
        <f t="shared" si="134"/>
        <v>32.44274809160305</v>
      </c>
      <c r="N250" s="28">
        <v>122</v>
      </c>
      <c r="O250" s="87">
        <f t="shared" si="135"/>
        <v>51.04602510460251</v>
      </c>
      <c r="P250" s="72">
        <v>46</v>
      </c>
      <c r="Q250" s="90">
        <f t="shared" si="136"/>
        <v>17.557251908396946</v>
      </c>
      <c r="R250" s="72">
        <v>17</v>
      </c>
      <c r="S250" s="90">
        <f t="shared" si="137"/>
        <v>6.488549618320611</v>
      </c>
      <c r="T250" s="62">
        <v>29</v>
      </c>
      <c r="U250" s="31">
        <f t="shared" si="138"/>
        <v>11.068702290076336</v>
      </c>
    </row>
    <row r="251" spans="1:21" s="1" customFormat="1" ht="12">
      <c r="A251" s="18">
        <v>185</v>
      </c>
      <c r="B251" s="50" t="s">
        <v>294</v>
      </c>
      <c r="C251" s="72">
        <v>419</v>
      </c>
      <c r="D251" s="28">
        <v>287</v>
      </c>
      <c r="E251" s="28">
        <v>270</v>
      </c>
      <c r="F251" s="28">
        <v>279</v>
      </c>
      <c r="G251" s="73">
        <v>253</v>
      </c>
      <c r="H251" s="72">
        <v>102</v>
      </c>
      <c r="I251" s="29">
        <f t="shared" si="141"/>
        <v>37.77777777777778</v>
      </c>
      <c r="J251" s="28">
        <v>138</v>
      </c>
      <c r="K251" s="87">
        <f t="shared" si="142"/>
        <v>54.54545454545455</v>
      </c>
      <c r="L251" s="72">
        <v>85</v>
      </c>
      <c r="M251" s="29">
        <f t="shared" si="134"/>
        <v>31.48148148148148</v>
      </c>
      <c r="N251" s="28">
        <v>115</v>
      </c>
      <c r="O251" s="87">
        <f t="shared" si="135"/>
        <v>45.45454545454545</v>
      </c>
      <c r="P251" s="72">
        <v>49</v>
      </c>
      <c r="Q251" s="90">
        <f t="shared" si="136"/>
        <v>18.14814814814815</v>
      </c>
      <c r="R251" s="72">
        <v>10</v>
      </c>
      <c r="S251" s="90">
        <f t="shared" si="137"/>
        <v>3.7037037037037037</v>
      </c>
      <c r="T251" s="62">
        <v>24</v>
      </c>
      <c r="U251" s="31">
        <f t="shared" si="138"/>
        <v>8.88888888888889</v>
      </c>
    </row>
    <row r="252" spans="1:21" s="1" customFormat="1" ht="11.25" customHeight="1">
      <c r="A252" s="18">
        <v>186</v>
      </c>
      <c r="B252" s="50" t="s">
        <v>295</v>
      </c>
      <c r="C252" s="72">
        <v>317</v>
      </c>
      <c r="D252" s="28">
        <v>272</v>
      </c>
      <c r="E252" s="28">
        <v>258</v>
      </c>
      <c r="F252" s="28">
        <v>260</v>
      </c>
      <c r="G252" s="73">
        <v>248</v>
      </c>
      <c r="H252" s="72">
        <v>85</v>
      </c>
      <c r="I252" s="29">
        <f t="shared" si="141"/>
        <v>32.945736434108525</v>
      </c>
      <c r="J252" s="28">
        <v>136</v>
      </c>
      <c r="K252" s="87">
        <f t="shared" si="142"/>
        <v>54.83870967741935</v>
      </c>
      <c r="L252" s="72">
        <v>85</v>
      </c>
      <c r="M252" s="29">
        <f t="shared" si="134"/>
        <v>32.945736434108525</v>
      </c>
      <c r="N252" s="28">
        <v>112</v>
      </c>
      <c r="O252" s="87">
        <f t="shared" si="135"/>
        <v>45.16129032258065</v>
      </c>
      <c r="P252" s="72">
        <v>46</v>
      </c>
      <c r="Q252" s="90">
        <f t="shared" si="136"/>
        <v>17.829457364341085</v>
      </c>
      <c r="R252" s="72">
        <v>18</v>
      </c>
      <c r="S252" s="90">
        <f t="shared" si="137"/>
        <v>6.976744186046512</v>
      </c>
      <c r="T252" s="62">
        <v>24</v>
      </c>
      <c r="U252" s="31">
        <f t="shared" si="138"/>
        <v>9.30232558139535</v>
      </c>
    </row>
    <row r="253" spans="1:21" s="14" customFormat="1" ht="12">
      <c r="A253" s="32"/>
      <c r="B253" s="51" t="s">
        <v>147</v>
      </c>
      <c r="C253" s="74">
        <f aca="true" t="shared" si="143" ref="C253:H253">SUM(C241:C252)</f>
        <v>4928</v>
      </c>
      <c r="D253" s="33">
        <f t="shared" si="143"/>
        <v>3420</v>
      </c>
      <c r="E253" s="33">
        <f t="shared" si="143"/>
        <v>3184</v>
      </c>
      <c r="F253" s="33">
        <f t="shared" si="143"/>
        <v>3270</v>
      </c>
      <c r="G253" s="75">
        <f t="shared" si="143"/>
        <v>2953</v>
      </c>
      <c r="H253" s="74">
        <f t="shared" si="143"/>
        <v>1036</v>
      </c>
      <c r="I253" s="34">
        <f aca="true" t="shared" si="144" ref="I253:I266">+H253*100/E253</f>
        <v>32.537688442211056</v>
      </c>
      <c r="J253" s="33">
        <f>SUM(J241:J252)</f>
        <v>1491</v>
      </c>
      <c r="K253" s="88">
        <f aca="true" t="shared" si="145" ref="K253:K258">+J253*100/G253</f>
        <v>50.491026075177786</v>
      </c>
      <c r="L253" s="74">
        <f>SUM(L241:L252)</f>
        <v>1022</v>
      </c>
      <c r="M253" s="34">
        <f t="shared" si="134"/>
        <v>32.097989949748744</v>
      </c>
      <c r="N253" s="33">
        <f>SUM(N241:N252)</f>
        <v>1462</v>
      </c>
      <c r="O253" s="88">
        <f t="shared" si="135"/>
        <v>49.508973924822214</v>
      </c>
      <c r="P253" s="74">
        <f>SUM(P241:P252)</f>
        <v>573</v>
      </c>
      <c r="Q253" s="88">
        <f t="shared" si="136"/>
        <v>17.996231155778894</v>
      </c>
      <c r="R253" s="74">
        <f>SUM(R241:R252)</f>
        <v>263</v>
      </c>
      <c r="S253" s="88">
        <f t="shared" si="137"/>
        <v>8.260050251256281</v>
      </c>
      <c r="T253" s="63">
        <f>SUM(T241:T252)</f>
        <v>290</v>
      </c>
      <c r="U253" s="35">
        <f t="shared" si="138"/>
        <v>9.108040201005025</v>
      </c>
    </row>
    <row r="254" spans="1:21" s="1" customFormat="1" ht="12">
      <c r="A254" s="18">
        <v>187</v>
      </c>
      <c r="B254" s="50" t="s">
        <v>296</v>
      </c>
      <c r="C254" s="72">
        <v>245</v>
      </c>
      <c r="D254" s="28">
        <v>195</v>
      </c>
      <c r="E254" s="28">
        <v>183</v>
      </c>
      <c r="F254" s="28">
        <v>175</v>
      </c>
      <c r="G254" s="73">
        <v>165</v>
      </c>
      <c r="H254" s="72">
        <v>93</v>
      </c>
      <c r="I254" s="29">
        <f t="shared" si="144"/>
        <v>50.81967213114754</v>
      </c>
      <c r="J254" s="28">
        <v>114</v>
      </c>
      <c r="K254" s="87">
        <f t="shared" si="145"/>
        <v>69.0909090909091</v>
      </c>
      <c r="L254" s="72">
        <v>38</v>
      </c>
      <c r="M254" s="29">
        <f t="shared" si="134"/>
        <v>20.76502732240437</v>
      </c>
      <c r="N254" s="28">
        <v>51</v>
      </c>
      <c r="O254" s="87">
        <f t="shared" si="135"/>
        <v>30.90909090909091</v>
      </c>
      <c r="P254" s="72">
        <v>29</v>
      </c>
      <c r="Q254" s="90">
        <f t="shared" si="136"/>
        <v>15.846994535519126</v>
      </c>
      <c r="R254" s="72">
        <v>8</v>
      </c>
      <c r="S254" s="90">
        <f t="shared" si="137"/>
        <v>4.371584699453552</v>
      </c>
      <c r="T254" s="62">
        <v>15</v>
      </c>
      <c r="U254" s="31">
        <f t="shared" si="138"/>
        <v>8.19672131147541</v>
      </c>
    </row>
    <row r="255" spans="1:21" s="1" customFormat="1" ht="12">
      <c r="A255" s="18">
        <v>188</v>
      </c>
      <c r="B255" s="50" t="s">
        <v>297</v>
      </c>
      <c r="C255" s="72">
        <v>452</v>
      </c>
      <c r="D255" s="28">
        <v>225</v>
      </c>
      <c r="E255" s="28">
        <v>203</v>
      </c>
      <c r="F255" s="28">
        <v>176</v>
      </c>
      <c r="G255" s="73">
        <v>162</v>
      </c>
      <c r="H255" s="72">
        <v>65</v>
      </c>
      <c r="I255" s="29">
        <f t="shared" si="144"/>
        <v>32.01970443349754</v>
      </c>
      <c r="J255" s="28">
        <v>71</v>
      </c>
      <c r="K255" s="87">
        <f t="shared" si="145"/>
        <v>43.82716049382716</v>
      </c>
      <c r="L255" s="72">
        <v>55</v>
      </c>
      <c r="M255" s="29">
        <f t="shared" si="134"/>
        <v>27.0935960591133</v>
      </c>
      <c r="N255" s="28">
        <v>91</v>
      </c>
      <c r="O255" s="87">
        <f t="shared" si="135"/>
        <v>56.17283950617284</v>
      </c>
      <c r="P255" s="72">
        <v>68</v>
      </c>
      <c r="Q255" s="90">
        <f t="shared" si="136"/>
        <v>33.49753694581281</v>
      </c>
      <c r="R255" s="72">
        <v>7</v>
      </c>
      <c r="S255" s="90">
        <f t="shared" si="137"/>
        <v>3.4482758620689653</v>
      </c>
      <c r="T255" s="62">
        <v>8</v>
      </c>
      <c r="U255" s="31">
        <f t="shared" si="138"/>
        <v>3.9408866995073892</v>
      </c>
    </row>
    <row r="256" spans="1:21" s="1" customFormat="1" ht="12">
      <c r="A256" s="18">
        <v>189</v>
      </c>
      <c r="B256" s="50" t="s">
        <v>298</v>
      </c>
      <c r="C256" s="72">
        <v>453</v>
      </c>
      <c r="D256" s="28">
        <v>204</v>
      </c>
      <c r="E256" s="28">
        <v>191</v>
      </c>
      <c r="F256" s="28">
        <v>172</v>
      </c>
      <c r="G256" s="73">
        <v>163</v>
      </c>
      <c r="H256" s="72">
        <v>77</v>
      </c>
      <c r="I256" s="29">
        <f t="shared" si="144"/>
        <v>40.31413612565445</v>
      </c>
      <c r="J256" s="28">
        <v>98</v>
      </c>
      <c r="K256" s="87">
        <f t="shared" si="145"/>
        <v>60.122699386503065</v>
      </c>
      <c r="L256" s="72">
        <v>47</v>
      </c>
      <c r="M256" s="29">
        <f t="shared" si="134"/>
        <v>24.607329842931936</v>
      </c>
      <c r="N256" s="28">
        <v>65</v>
      </c>
      <c r="O256" s="87">
        <f t="shared" si="135"/>
        <v>39.877300613496935</v>
      </c>
      <c r="P256" s="72">
        <v>42</v>
      </c>
      <c r="Q256" s="90">
        <f t="shared" si="136"/>
        <v>21.98952879581152</v>
      </c>
      <c r="R256" s="72">
        <v>12</v>
      </c>
      <c r="S256" s="90">
        <f t="shared" si="137"/>
        <v>6.282722513089006</v>
      </c>
      <c r="T256" s="62">
        <v>12</v>
      </c>
      <c r="U256" s="31">
        <f t="shared" si="138"/>
        <v>6.282722513089006</v>
      </c>
    </row>
    <row r="257" spans="1:21" s="14" customFormat="1" ht="12">
      <c r="A257" s="32"/>
      <c r="B257" s="51" t="s">
        <v>149</v>
      </c>
      <c r="C257" s="74">
        <f aca="true" t="shared" si="146" ref="C257:H257">+C255+C256</f>
        <v>905</v>
      </c>
      <c r="D257" s="33">
        <f t="shared" si="146"/>
        <v>429</v>
      </c>
      <c r="E257" s="33">
        <f t="shared" si="146"/>
        <v>394</v>
      </c>
      <c r="F257" s="33">
        <f t="shared" si="146"/>
        <v>348</v>
      </c>
      <c r="G257" s="75">
        <f t="shared" si="146"/>
        <v>325</v>
      </c>
      <c r="H257" s="74">
        <f t="shared" si="146"/>
        <v>142</v>
      </c>
      <c r="I257" s="34">
        <f t="shared" si="144"/>
        <v>36.04060913705584</v>
      </c>
      <c r="J257" s="33">
        <f>+J255+J256</f>
        <v>169</v>
      </c>
      <c r="K257" s="88">
        <f t="shared" si="145"/>
        <v>52</v>
      </c>
      <c r="L257" s="74">
        <f>+L255+L256</f>
        <v>102</v>
      </c>
      <c r="M257" s="34">
        <f t="shared" si="134"/>
        <v>25.888324873096447</v>
      </c>
      <c r="N257" s="33">
        <f>+N255+N256</f>
        <v>156</v>
      </c>
      <c r="O257" s="88">
        <f t="shared" si="135"/>
        <v>48</v>
      </c>
      <c r="P257" s="74">
        <f>+P255+P256</f>
        <v>110</v>
      </c>
      <c r="Q257" s="88">
        <f t="shared" si="136"/>
        <v>27.918781725888326</v>
      </c>
      <c r="R257" s="74">
        <f>+R255+R256</f>
        <v>19</v>
      </c>
      <c r="S257" s="88">
        <f t="shared" si="137"/>
        <v>4.822335025380711</v>
      </c>
      <c r="T257" s="63">
        <f>+T255+T256</f>
        <v>20</v>
      </c>
      <c r="U257" s="35">
        <f t="shared" si="138"/>
        <v>5.0761421319796955</v>
      </c>
    </row>
    <row r="258" spans="1:21" s="12" customFormat="1" ht="12">
      <c r="A258" s="36"/>
      <c r="B258" s="52" t="s">
        <v>150</v>
      </c>
      <c r="C258" s="76">
        <f aca="true" t="shared" si="147" ref="C258:H258">+C235+C236+C240+C253+C254+C257</f>
        <v>8002</v>
      </c>
      <c r="D258" s="37">
        <f t="shared" si="147"/>
        <v>5102</v>
      </c>
      <c r="E258" s="37">
        <f t="shared" si="147"/>
        <v>4715</v>
      </c>
      <c r="F258" s="37">
        <f t="shared" si="147"/>
        <v>4803</v>
      </c>
      <c r="G258" s="77">
        <f t="shared" si="147"/>
        <v>4372</v>
      </c>
      <c r="H258" s="76">
        <f t="shared" si="147"/>
        <v>1608</v>
      </c>
      <c r="I258" s="38">
        <f t="shared" si="144"/>
        <v>34.103923647932135</v>
      </c>
      <c r="J258" s="37">
        <f>+J235+J236+J240+J253+J254+J257</f>
        <v>2283</v>
      </c>
      <c r="K258" s="89">
        <f t="shared" si="145"/>
        <v>52.21866422689845</v>
      </c>
      <c r="L258" s="76">
        <f>+L235+L236+L240+L253+L254+L257</f>
        <v>1446</v>
      </c>
      <c r="M258" s="38">
        <f t="shared" si="134"/>
        <v>30.668080593849417</v>
      </c>
      <c r="N258" s="37">
        <f>+N235+N236+N240+N253+N254+N257</f>
        <v>2089</v>
      </c>
      <c r="O258" s="89">
        <f t="shared" si="135"/>
        <v>47.78133577310155</v>
      </c>
      <c r="P258" s="76">
        <f>+P235+P236+P240+P253+P254+P257</f>
        <v>883</v>
      </c>
      <c r="Q258" s="89">
        <f t="shared" si="136"/>
        <v>18.72746553552492</v>
      </c>
      <c r="R258" s="76">
        <f>+R235+R236+R240+R253+R254+R257</f>
        <v>371</v>
      </c>
      <c r="S258" s="89">
        <f t="shared" si="137"/>
        <v>7.868504772004242</v>
      </c>
      <c r="T258" s="64">
        <f>+T235+T236+T240+T253+T254+T257</f>
        <v>406</v>
      </c>
      <c r="U258" s="39">
        <f t="shared" si="138"/>
        <v>8.610816542948038</v>
      </c>
    </row>
    <row r="259" spans="1:21" s="1" customFormat="1" ht="12">
      <c r="A259" s="40"/>
      <c r="B259" s="53"/>
      <c r="C259" s="78"/>
      <c r="D259" s="41"/>
      <c r="E259" s="41"/>
      <c r="F259" s="41"/>
      <c r="G259" s="79"/>
      <c r="H259" s="78"/>
      <c r="I259" s="29"/>
      <c r="J259" s="41"/>
      <c r="K259" s="90"/>
      <c r="L259" s="78"/>
      <c r="M259" s="29"/>
      <c r="N259" s="41"/>
      <c r="O259" s="90"/>
      <c r="P259" s="78"/>
      <c r="Q259" s="90"/>
      <c r="R259" s="78"/>
      <c r="S259" s="90"/>
      <c r="T259" s="65"/>
      <c r="U259" s="31"/>
    </row>
    <row r="260" spans="1:21" s="1" customFormat="1" ht="12">
      <c r="A260" s="18">
        <v>190</v>
      </c>
      <c r="B260" s="54" t="s">
        <v>302</v>
      </c>
      <c r="C260" s="72">
        <v>282</v>
      </c>
      <c r="D260" s="28">
        <v>233</v>
      </c>
      <c r="E260" s="28">
        <v>223</v>
      </c>
      <c r="F260" s="28">
        <v>145</v>
      </c>
      <c r="G260" s="73">
        <v>141</v>
      </c>
      <c r="H260" s="72">
        <v>82</v>
      </c>
      <c r="I260" s="29">
        <f t="shared" si="144"/>
        <v>36.771300448430495</v>
      </c>
      <c r="J260" s="28">
        <v>84</v>
      </c>
      <c r="K260" s="87">
        <f aca="true" t="shared" si="148" ref="K260:K266">+J260*100/G260</f>
        <v>59.57446808510638</v>
      </c>
      <c r="L260" s="72">
        <v>49</v>
      </c>
      <c r="M260" s="29">
        <f aca="true" t="shared" si="149" ref="M260:M266">+L260*100/E260</f>
        <v>21.973094170403588</v>
      </c>
      <c r="N260" s="28">
        <v>57</v>
      </c>
      <c r="O260" s="87">
        <f aca="true" t="shared" si="150" ref="O260:O266">+N260*100/G260</f>
        <v>40.42553191489362</v>
      </c>
      <c r="P260" s="72">
        <v>63</v>
      </c>
      <c r="Q260" s="90">
        <f aca="true" t="shared" si="151" ref="Q260:Q266">+P260*100/E260</f>
        <v>28.251121076233183</v>
      </c>
      <c r="R260" s="72">
        <v>19</v>
      </c>
      <c r="S260" s="90">
        <f aca="true" t="shared" si="152" ref="S260:S266">+R260*100/E260</f>
        <v>8.52017937219731</v>
      </c>
      <c r="T260" s="62">
        <v>10</v>
      </c>
      <c r="U260" s="31">
        <f aca="true" t="shared" si="153" ref="U260:U266">+T260*100/E260</f>
        <v>4.484304932735426</v>
      </c>
    </row>
    <row r="261" spans="1:21" s="1" customFormat="1" ht="12">
      <c r="A261" s="18">
        <v>191</v>
      </c>
      <c r="B261" s="54" t="s">
        <v>303</v>
      </c>
      <c r="C261" s="72">
        <v>156</v>
      </c>
      <c r="D261" s="28">
        <v>131</v>
      </c>
      <c r="E261" s="28">
        <v>113</v>
      </c>
      <c r="F261" s="28">
        <v>78</v>
      </c>
      <c r="G261" s="73">
        <v>77</v>
      </c>
      <c r="H261" s="72">
        <v>25</v>
      </c>
      <c r="I261" s="29">
        <f t="shared" si="144"/>
        <v>22.123893805309734</v>
      </c>
      <c r="J261" s="28">
        <v>42</v>
      </c>
      <c r="K261" s="87">
        <f t="shared" si="148"/>
        <v>54.54545454545455</v>
      </c>
      <c r="L261" s="72">
        <v>59</v>
      </c>
      <c r="M261" s="29">
        <f t="shared" si="149"/>
        <v>52.21238938053097</v>
      </c>
      <c r="N261" s="28">
        <v>35</v>
      </c>
      <c r="O261" s="87">
        <f t="shared" si="150"/>
        <v>45.45454545454545</v>
      </c>
      <c r="P261" s="72">
        <v>21</v>
      </c>
      <c r="Q261" s="90">
        <f t="shared" si="151"/>
        <v>18.58407079646018</v>
      </c>
      <c r="R261" s="72">
        <v>4</v>
      </c>
      <c r="S261" s="90">
        <f t="shared" si="152"/>
        <v>3.5398230088495577</v>
      </c>
      <c r="T261" s="62">
        <v>4</v>
      </c>
      <c r="U261" s="31">
        <f t="shared" si="153"/>
        <v>3.5398230088495577</v>
      </c>
    </row>
    <row r="262" spans="1:21" s="14" customFormat="1" ht="12">
      <c r="A262" s="32"/>
      <c r="B262" s="51" t="s">
        <v>205</v>
      </c>
      <c r="C262" s="74">
        <f aca="true" t="shared" si="154" ref="C262:H262">+C260+C261</f>
        <v>438</v>
      </c>
      <c r="D262" s="33">
        <f t="shared" si="154"/>
        <v>364</v>
      </c>
      <c r="E262" s="33">
        <f t="shared" si="154"/>
        <v>336</v>
      </c>
      <c r="F262" s="33">
        <f t="shared" si="154"/>
        <v>223</v>
      </c>
      <c r="G262" s="75">
        <f t="shared" si="154"/>
        <v>218</v>
      </c>
      <c r="H262" s="74">
        <f t="shared" si="154"/>
        <v>107</v>
      </c>
      <c r="I262" s="34">
        <f t="shared" si="144"/>
        <v>31.845238095238095</v>
      </c>
      <c r="J262" s="33">
        <f>+J260+J261</f>
        <v>126</v>
      </c>
      <c r="K262" s="88">
        <f t="shared" si="148"/>
        <v>57.79816513761468</v>
      </c>
      <c r="L262" s="74">
        <f>+L260+L261</f>
        <v>108</v>
      </c>
      <c r="M262" s="34">
        <f t="shared" si="149"/>
        <v>32.142857142857146</v>
      </c>
      <c r="N262" s="33">
        <f>+N260+N261</f>
        <v>92</v>
      </c>
      <c r="O262" s="88">
        <f t="shared" si="150"/>
        <v>42.20183486238532</v>
      </c>
      <c r="P262" s="74">
        <f>+P260+P261</f>
        <v>84</v>
      </c>
      <c r="Q262" s="88">
        <f t="shared" si="151"/>
        <v>25</v>
      </c>
      <c r="R262" s="74">
        <f>+R260+R261</f>
        <v>23</v>
      </c>
      <c r="S262" s="88">
        <f t="shared" si="152"/>
        <v>6.845238095238095</v>
      </c>
      <c r="T262" s="63">
        <f>+T260+T261</f>
        <v>14</v>
      </c>
      <c r="U262" s="35">
        <f t="shared" si="153"/>
        <v>4.166666666666667</v>
      </c>
    </row>
    <row r="263" spans="1:21" s="1" customFormat="1" ht="12">
      <c r="A263" s="18">
        <v>192</v>
      </c>
      <c r="B263" s="54" t="s">
        <v>304</v>
      </c>
      <c r="C263" s="72">
        <v>215</v>
      </c>
      <c r="D263" s="28">
        <v>168</v>
      </c>
      <c r="E263" s="28">
        <v>160</v>
      </c>
      <c r="F263" s="28">
        <v>122</v>
      </c>
      <c r="G263" s="73">
        <v>118</v>
      </c>
      <c r="H263" s="72">
        <v>46</v>
      </c>
      <c r="I263" s="29">
        <f t="shared" si="144"/>
        <v>28.75</v>
      </c>
      <c r="J263" s="28">
        <v>61</v>
      </c>
      <c r="K263" s="87">
        <f t="shared" si="148"/>
        <v>51.69491525423729</v>
      </c>
      <c r="L263" s="72">
        <v>66</v>
      </c>
      <c r="M263" s="29">
        <f t="shared" si="149"/>
        <v>41.25</v>
      </c>
      <c r="N263" s="28">
        <v>57</v>
      </c>
      <c r="O263" s="87">
        <f t="shared" si="150"/>
        <v>48.30508474576271</v>
      </c>
      <c r="P263" s="72">
        <v>36</v>
      </c>
      <c r="Q263" s="90">
        <f t="shared" si="151"/>
        <v>22.5</v>
      </c>
      <c r="R263" s="72">
        <v>6</v>
      </c>
      <c r="S263" s="90">
        <f t="shared" si="152"/>
        <v>3.75</v>
      </c>
      <c r="T263" s="62">
        <v>6</v>
      </c>
      <c r="U263" s="31">
        <f t="shared" si="153"/>
        <v>3.75</v>
      </c>
    </row>
    <row r="264" spans="1:21" s="1" customFormat="1" ht="12">
      <c r="A264" s="18">
        <v>193</v>
      </c>
      <c r="B264" s="54" t="s">
        <v>305</v>
      </c>
      <c r="C264" s="72">
        <v>139</v>
      </c>
      <c r="D264" s="28">
        <v>113</v>
      </c>
      <c r="E264" s="28">
        <v>108</v>
      </c>
      <c r="F264" s="28">
        <v>80</v>
      </c>
      <c r="G264" s="73">
        <v>78</v>
      </c>
      <c r="H264" s="72">
        <v>43</v>
      </c>
      <c r="I264" s="29">
        <f t="shared" si="144"/>
        <v>39.81481481481482</v>
      </c>
      <c r="J264" s="28">
        <v>40</v>
      </c>
      <c r="K264" s="87">
        <f t="shared" si="148"/>
        <v>51.282051282051285</v>
      </c>
      <c r="L264" s="72">
        <v>46</v>
      </c>
      <c r="M264" s="29">
        <f t="shared" si="149"/>
        <v>42.592592592592595</v>
      </c>
      <c r="N264" s="28">
        <v>38</v>
      </c>
      <c r="O264" s="87">
        <f t="shared" si="150"/>
        <v>48.717948717948715</v>
      </c>
      <c r="P264" s="72">
        <v>15</v>
      </c>
      <c r="Q264" s="90">
        <f t="shared" si="151"/>
        <v>13.88888888888889</v>
      </c>
      <c r="R264" s="72">
        <v>3</v>
      </c>
      <c r="S264" s="90">
        <f t="shared" si="152"/>
        <v>2.7777777777777777</v>
      </c>
      <c r="T264" s="62">
        <v>1</v>
      </c>
      <c r="U264" s="31">
        <f t="shared" si="153"/>
        <v>0.9259259259259259</v>
      </c>
    </row>
    <row r="265" spans="1:21" s="14" customFormat="1" ht="12">
      <c r="A265" s="32"/>
      <c r="B265" s="51" t="s">
        <v>206</v>
      </c>
      <c r="C265" s="74">
        <f aca="true" t="shared" si="155" ref="C265:H265">+C263+C264</f>
        <v>354</v>
      </c>
      <c r="D265" s="33">
        <f t="shared" si="155"/>
        <v>281</v>
      </c>
      <c r="E265" s="33">
        <f t="shared" si="155"/>
        <v>268</v>
      </c>
      <c r="F265" s="33">
        <f t="shared" si="155"/>
        <v>202</v>
      </c>
      <c r="G265" s="75">
        <f t="shared" si="155"/>
        <v>196</v>
      </c>
      <c r="H265" s="74">
        <f t="shared" si="155"/>
        <v>89</v>
      </c>
      <c r="I265" s="34">
        <f t="shared" si="144"/>
        <v>33.208955223880594</v>
      </c>
      <c r="J265" s="33">
        <f>+J263+J264</f>
        <v>101</v>
      </c>
      <c r="K265" s="88">
        <f t="shared" si="148"/>
        <v>51.53061224489796</v>
      </c>
      <c r="L265" s="74">
        <f>+L263+L264</f>
        <v>112</v>
      </c>
      <c r="M265" s="34">
        <f t="shared" si="149"/>
        <v>41.791044776119406</v>
      </c>
      <c r="N265" s="33">
        <f>+N263+N264</f>
        <v>95</v>
      </c>
      <c r="O265" s="88">
        <f t="shared" si="150"/>
        <v>48.46938775510204</v>
      </c>
      <c r="P265" s="74">
        <f>+P263+P264</f>
        <v>51</v>
      </c>
      <c r="Q265" s="88">
        <f t="shared" si="151"/>
        <v>19.029850746268657</v>
      </c>
      <c r="R265" s="74">
        <f>+R263+R264</f>
        <v>9</v>
      </c>
      <c r="S265" s="88">
        <f t="shared" si="152"/>
        <v>3.3582089552238807</v>
      </c>
      <c r="T265" s="63">
        <f>+T263+T264</f>
        <v>7</v>
      </c>
      <c r="U265" s="35">
        <f t="shared" si="153"/>
        <v>2.611940298507463</v>
      </c>
    </row>
    <row r="266" spans="1:21" s="12" customFormat="1" ht="12">
      <c r="A266" s="36"/>
      <c r="B266" s="52" t="s">
        <v>410</v>
      </c>
      <c r="C266" s="76">
        <f aca="true" t="shared" si="156" ref="C266:H266">+C262+C265</f>
        <v>792</v>
      </c>
      <c r="D266" s="37">
        <f t="shared" si="156"/>
        <v>645</v>
      </c>
      <c r="E266" s="37">
        <f t="shared" si="156"/>
        <v>604</v>
      </c>
      <c r="F266" s="37">
        <f t="shared" si="156"/>
        <v>425</v>
      </c>
      <c r="G266" s="77">
        <f t="shared" si="156"/>
        <v>414</v>
      </c>
      <c r="H266" s="76">
        <f t="shared" si="156"/>
        <v>196</v>
      </c>
      <c r="I266" s="38">
        <f t="shared" si="144"/>
        <v>32.450331125827816</v>
      </c>
      <c r="J266" s="37">
        <f>+J262+J265</f>
        <v>227</v>
      </c>
      <c r="K266" s="89">
        <f t="shared" si="148"/>
        <v>54.830917874396135</v>
      </c>
      <c r="L266" s="76">
        <f>+L262+L265</f>
        <v>220</v>
      </c>
      <c r="M266" s="38">
        <f t="shared" si="149"/>
        <v>36.42384105960265</v>
      </c>
      <c r="N266" s="37">
        <f>+N262+N265</f>
        <v>187</v>
      </c>
      <c r="O266" s="89">
        <f t="shared" si="150"/>
        <v>45.169082125603865</v>
      </c>
      <c r="P266" s="76">
        <f>+P262+P265</f>
        <v>135</v>
      </c>
      <c r="Q266" s="89">
        <f t="shared" si="151"/>
        <v>22.350993377483444</v>
      </c>
      <c r="R266" s="76">
        <f>+R262+R265</f>
        <v>32</v>
      </c>
      <c r="S266" s="89">
        <f t="shared" si="152"/>
        <v>5.298013245033113</v>
      </c>
      <c r="T266" s="64">
        <f>+T262+T265</f>
        <v>21</v>
      </c>
      <c r="U266" s="39">
        <f t="shared" si="153"/>
        <v>3.4768211920529803</v>
      </c>
    </row>
    <row r="267" spans="1:21" s="1" customFormat="1" ht="12">
      <c r="A267" s="40"/>
      <c r="B267" s="53"/>
      <c r="C267" s="78"/>
      <c r="D267" s="41"/>
      <c r="E267" s="41"/>
      <c r="F267" s="41"/>
      <c r="G267" s="79"/>
      <c r="H267" s="78"/>
      <c r="I267" s="29"/>
      <c r="J267" s="41"/>
      <c r="K267" s="90"/>
      <c r="L267" s="78"/>
      <c r="M267" s="29"/>
      <c r="N267" s="41"/>
      <c r="O267" s="90"/>
      <c r="P267" s="78"/>
      <c r="Q267" s="90"/>
      <c r="R267" s="78"/>
      <c r="S267" s="90"/>
      <c r="T267" s="65"/>
      <c r="U267" s="31"/>
    </row>
    <row r="268" spans="1:21" s="1" customFormat="1" ht="12">
      <c r="A268" s="18">
        <v>194</v>
      </c>
      <c r="B268" s="54" t="s">
        <v>306</v>
      </c>
      <c r="C268" s="72">
        <v>399</v>
      </c>
      <c r="D268" s="28">
        <v>326</v>
      </c>
      <c r="E268" s="28">
        <v>298</v>
      </c>
      <c r="F268" s="28">
        <v>309</v>
      </c>
      <c r="G268" s="73">
        <v>262</v>
      </c>
      <c r="H268" s="72">
        <v>127</v>
      </c>
      <c r="I268" s="29">
        <f aca="true" t="shared" si="157" ref="I268:I273">+H268*100/E268</f>
        <v>42.61744966442953</v>
      </c>
      <c r="J268" s="28">
        <v>154</v>
      </c>
      <c r="K268" s="87">
        <f aca="true" t="shared" si="158" ref="K268:K273">+J268*100/G268</f>
        <v>58.778625954198475</v>
      </c>
      <c r="L268" s="72">
        <v>52</v>
      </c>
      <c r="M268" s="29">
        <f aca="true" t="shared" si="159" ref="M268:M294">+L268*100/E268</f>
        <v>17.449664429530202</v>
      </c>
      <c r="N268" s="28">
        <v>108</v>
      </c>
      <c r="O268" s="87">
        <f aca="true" t="shared" si="160" ref="O268:O294">+N268*100/G268</f>
        <v>41.221374045801525</v>
      </c>
      <c r="P268" s="72">
        <v>66</v>
      </c>
      <c r="Q268" s="90">
        <f aca="true" t="shared" si="161" ref="Q268:Q294">+P268*100/E268</f>
        <v>22.14765100671141</v>
      </c>
      <c r="R268" s="72">
        <v>33</v>
      </c>
      <c r="S268" s="90">
        <f aca="true" t="shared" si="162" ref="S268:S294">+R268*100/E268</f>
        <v>11.073825503355705</v>
      </c>
      <c r="T268" s="62">
        <v>20</v>
      </c>
      <c r="U268" s="31">
        <f aca="true" t="shared" si="163" ref="U268:U294">+T268*100/E268</f>
        <v>6.7114093959731544</v>
      </c>
    </row>
    <row r="269" spans="1:21" s="1" customFormat="1" ht="12">
      <c r="A269" s="18">
        <v>195</v>
      </c>
      <c r="B269" s="50" t="s">
        <v>307</v>
      </c>
      <c r="C269" s="72">
        <v>386</v>
      </c>
      <c r="D269" s="28">
        <v>299</v>
      </c>
      <c r="E269" s="28">
        <v>279</v>
      </c>
      <c r="F269" s="28">
        <v>290</v>
      </c>
      <c r="G269" s="73">
        <v>266</v>
      </c>
      <c r="H269" s="72">
        <v>153</v>
      </c>
      <c r="I269" s="29">
        <f t="shared" si="157"/>
        <v>54.83870967741935</v>
      </c>
      <c r="J269" s="28">
        <v>181</v>
      </c>
      <c r="K269" s="87">
        <f t="shared" si="158"/>
        <v>68.04511278195488</v>
      </c>
      <c r="L269" s="72">
        <v>35</v>
      </c>
      <c r="M269" s="29">
        <f t="shared" si="159"/>
        <v>12.544802867383513</v>
      </c>
      <c r="N269" s="28">
        <v>85</v>
      </c>
      <c r="O269" s="87">
        <f t="shared" si="160"/>
        <v>31.954887218045112</v>
      </c>
      <c r="P269" s="72">
        <v>59</v>
      </c>
      <c r="Q269" s="90">
        <f t="shared" si="161"/>
        <v>21.14695340501792</v>
      </c>
      <c r="R269" s="72">
        <v>22</v>
      </c>
      <c r="S269" s="90">
        <f t="shared" si="162"/>
        <v>7.885304659498208</v>
      </c>
      <c r="T269" s="62">
        <v>10</v>
      </c>
      <c r="U269" s="31">
        <f t="shared" si="163"/>
        <v>3.5842293906810037</v>
      </c>
    </row>
    <row r="270" spans="1:21" s="1" customFormat="1" ht="12">
      <c r="A270" s="18">
        <v>196</v>
      </c>
      <c r="B270" s="50" t="s">
        <v>308</v>
      </c>
      <c r="C270" s="72">
        <v>391</v>
      </c>
      <c r="D270" s="28">
        <v>330</v>
      </c>
      <c r="E270" s="28">
        <v>292</v>
      </c>
      <c r="F270" s="28">
        <v>316</v>
      </c>
      <c r="G270" s="73">
        <v>262</v>
      </c>
      <c r="H270" s="72">
        <v>113</v>
      </c>
      <c r="I270" s="29">
        <f t="shared" si="157"/>
        <v>38.6986301369863</v>
      </c>
      <c r="J270" s="28">
        <v>155</v>
      </c>
      <c r="K270" s="87">
        <f t="shared" si="158"/>
        <v>59.16030534351145</v>
      </c>
      <c r="L270" s="72">
        <v>52</v>
      </c>
      <c r="M270" s="29">
        <f t="shared" si="159"/>
        <v>17.80821917808219</v>
      </c>
      <c r="N270" s="28">
        <v>107</v>
      </c>
      <c r="O270" s="87">
        <f t="shared" si="160"/>
        <v>40.83969465648855</v>
      </c>
      <c r="P270" s="72">
        <v>73</v>
      </c>
      <c r="Q270" s="90">
        <f t="shared" si="161"/>
        <v>25</v>
      </c>
      <c r="R270" s="72">
        <v>25</v>
      </c>
      <c r="S270" s="90">
        <f t="shared" si="162"/>
        <v>8.561643835616438</v>
      </c>
      <c r="T270" s="62">
        <v>29</v>
      </c>
      <c r="U270" s="31">
        <f t="shared" si="163"/>
        <v>9.931506849315069</v>
      </c>
    </row>
    <row r="271" spans="1:21" s="1" customFormat="1" ht="12">
      <c r="A271" s="18">
        <v>197</v>
      </c>
      <c r="B271" s="50" t="s">
        <v>309</v>
      </c>
      <c r="C271" s="72">
        <v>405</v>
      </c>
      <c r="D271" s="28">
        <v>336</v>
      </c>
      <c r="E271" s="28">
        <v>300</v>
      </c>
      <c r="F271" s="28">
        <v>318</v>
      </c>
      <c r="G271" s="73">
        <v>278</v>
      </c>
      <c r="H271" s="72">
        <v>127</v>
      </c>
      <c r="I271" s="29">
        <f t="shared" si="157"/>
        <v>42.333333333333336</v>
      </c>
      <c r="J271" s="28">
        <v>166</v>
      </c>
      <c r="K271" s="87">
        <f t="shared" si="158"/>
        <v>59.71223021582734</v>
      </c>
      <c r="L271" s="72">
        <v>61</v>
      </c>
      <c r="M271" s="29">
        <f t="shared" si="159"/>
        <v>20.333333333333332</v>
      </c>
      <c r="N271" s="28">
        <v>112</v>
      </c>
      <c r="O271" s="87">
        <f t="shared" si="160"/>
        <v>40.28776978417266</v>
      </c>
      <c r="P271" s="72">
        <v>81</v>
      </c>
      <c r="Q271" s="90">
        <f t="shared" si="161"/>
        <v>27</v>
      </c>
      <c r="R271" s="72">
        <v>15</v>
      </c>
      <c r="S271" s="90">
        <f t="shared" si="162"/>
        <v>5</v>
      </c>
      <c r="T271" s="62">
        <v>16</v>
      </c>
      <c r="U271" s="31">
        <f t="shared" si="163"/>
        <v>5.333333333333333</v>
      </c>
    </row>
    <row r="272" spans="1:21" s="1" customFormat="1" ht="12">
      <c r="A272" s="18">
        <v>198</v>
      </c>
      <c r="B272" s="50" t="s">
        <v>310</v>
      </c>
      <c r="C272" s="72">
        <v>398</v>
      </c>
      <c r="D272" s="28">
        <v>311</v>
      </c>
      <c r="E272" s="28">
        <v>291</v>
      </c>
      <c r="F272" s="28">
        <v>307</v>
      </c>
      <c r="G272" s="73">
        <v>282</v>
      </c>
      <c r="H272" s="72">
        <v>139</v>
      </c>
      <c r="I272" s="29">
        <f t="shared" si="157"/>
        <v>47.766323024054984</v>
      </c>
      <c r="J272" s="28">
        <v>175</v>
      </c>
      <c r="K272" s="87">
        <f t="shared" si="158"/>
        <v>62.05673758865248</v>
      </c>
      <c r="L272" s="72">
        <v>56</v>
      </c>
      <c r="M272" s="29">
        <f t="shared" si="159"/>
        <v>19.243986254295532</v>
      </c>
      <c r="N272" s="28">
        <v>107</v>
      </c>
      <c r="O272" s="87">
        <f t="shared" si="160"/>
        <v>37.94326241134752</v>
      </c>
      <c r="P272" s="72">
        <v>57</v>
      </c>
      <c r="Q272" s="90">
        <f t="shared" si="161"/>
        <v>19.587628865979383</v>
      </c>
      <c r="R272" s="72">
        <v>19</v>
      </c>
      <c r="S272" s="90">
        <f t="shared" si="162"/>
        <v>6.529209621993127</v>
      </c>
      <c r="T272" s="62">
        <v>20</v>
      </c>
      <c r="U272" s="31">
        <f t="shared" si="163"/>
        <v>6.8728522336769755</v>
      </c>
    </row>
    <row r="273" spans="1:21" s="1" customFormat="1" ht="12">
      <c r="A273" s="18">
        <v>199</v>
      </c>
      <c r="B273" s="50" t="s">
        <v>311</v>
      </c>
      <c r="C273" s="72">
        <v>380</v>
      </c>
      <c r="D273" s="28">
        <v>304</v>
      </c>
      <c r="E273" s="28">
        <v>270</v>
      </c>
      <c r="F273" s="28">
        <v>290</v>
      </c>
      <c r="G273" s="73">
        <v>256</v>
      </c>
      <c r="H273" s="72">
        <v>116</v>
      </c>
      <c r="I273" s="29">
        <f t="shared" si="157"/>
        <v>42.96296296296296</v>
      </c>
      <c r="J273" s="28">
        <v>152</v>
      </c>
      <c r="K273" s="87">
        <f t="shared" si="158"/>
        <v>59.375</v>
      </c>
      <c r="L273" s="72">
        <v>59</v>
      </c>
      <c r="M273" s="29">
        <f t="shared" si="159"/>
        <v>21.85185185185185</v>
      </c>
      <c r="N273" s="28">
        <v>104</v>
      </c>
      <c r="O273" s="87">
        <f t="shared" si="160"/>
        <v>40.625</v>
      </c>
      <c r="P273" s="72">
        <v>65</v>
      </c>
      <c r="Q273" s="90">
        <f t="shared" si="161"/>
        <v>24.074074074074073</v>
      </c>
      <c r="R273" s="72">
        <v>16</v>
      </c>
      <c r="S273" s="90">
        <f t="shared" si="162"/>
        <v>5.925925925925926</v>
      </c>
      <c r="T273" s="62">
        <v>14</v>
      </c>
      <c r="U273" s="31">
        <f t="shared" si="163"/>
        <v>5.185185185185185</v>
      </c>
    </row>
    <row r="274" spans="1:21" s="14" customFormat="1" ht="12">
      <c r="A274" s="32"/>
      <c r="B274" s="51" t="s">
        <v>152</v>
      </c>
      <c r="C274" s="74">
        <f aca="true" t="shared" si="164" ref="C274:H274">SUM(C268:C273)</f>
        <v>2359</v>
      </c>
      <c r="D274" s="33">
        <f t="shared" si="164"/>
        <v>1906</v>
      </c>
      <c r="E274" s="33">
        <f t="shared" si="164"/>
        <v>1730</v>
      </c>
      <c r="F274" s="33">
        <f t="shared" si="164"/>
        <v>1830</v>
      </c>
      <c r="G274" s="75">
        <f t="shared" si="164"/>
        <v>1606</v>
      </c>
      <c r="H274" s="74">
        <f t="shared" si="164"/>
        <v>775</v>
      </c>
      <c r="I274" s="34">
        <f aca="true" t="shared" si="165" ref="I274:I313">+H274*100/E274</f>
        <v>44.797687861271676</v>
      </c>
      <c r="J274" s="33">
        <f>SUM(J268:J273)</f>
        <v>983</v>
      </c>
      <c r="K274" s="88">
        <f aca="true" t="shared" si="166" ref="K274:K294">+J274*100/G274</f>
        <v>61.2079701120797</v>
      </c>
      <c r="L274" s="74">
        <f>SUM(L268:L273)</f>
        <v>315</v>
      </c>
      <c r="M274" s="34">
        <f t="shared" si="159"/>
        <v>18.208092485549134</v>
      </c>
      <c r="N274" s="33">
        <f>SUM(N268:N273)</f>
        <v>623</v>
      </c>
      <c r="O274" s="88">
        <f t="shared" si="160"/>
        <v>38.7920298879203</v>
      </c>
      <c r="P274" s="74">
        <f>SUM(P268:P273)</f>
        <v>401</v>
      </c>
      <c r="Q274" s="88">
        <f t="shared" si="161"/>
        <v>23.179190751445088</v>
      </c>
      <c r="R274" s="74">
        <f>SUM(R268:R273)</f>
        <v>130</v>
      </c>
      <c r="S274" s="88">
        <f t="shared" si="162"/>
        <v>7.514450867052023</v>
      </c>
      <c r="T274" s="63">
        <f>SUM(T268:T273)</f>
        <v>109</v>
      </c>
      <c r="U274" s="35">
        <f t="shared" si="163"/>
        <v>6.300578034682081</v>
      </c>
    </row>
    <row r="275" spans="1:21" s="1" customFormat="1" ht="12">
      <c r="A275" s="18">
        <v>200</v>
      </c>
      <c r="B275" s="55" t="s">
        <v>312</v>
      </c>
      <c r="C275" s="72">
        <v>263</v>
      </c>
      <c r="D275" s="28">
        <v>220</v>
      </c>
      <c r="E275" s="28">
        <v>192</v>
      </c>
      <c r="F275" s="28">
        <v>212</v>
      </c>
      <c r="G275" s="73">
        <v>201</v>
      </c>
      <c r="H275" s="72">
        <v>101</v>
      </c>
      <c r="I275" s="29">
        <f t="shared" si="165"/>
        <v>52.604166666666664</v>
      </c>
      <c r="J275" s="28">
        <v>119</v>
      </c>
      <c r="K275" s="87">
        <f t="shared" si="166"/>
        <v>59.20398009950249</v>
      </c>
      <c r="L275" s="72">
        <v>55</v>
      </c>
      <c r="M275" s="29">
        <f t="shared" si="159"/>
        <v>28.645833333333332</v>
      </c>
      <c r="N275" s="28">
        <v>82</v>
      </c>
      <c r="O275" s="87">
        <f t="shared" si="160"/>
        <v>40.79601990049751</v>
      </c>
      <c r="P275" s="72">
        <v>24</v>
      </c>
      <c r="Q275" s="90">
        <f t="shared" si="161"/>
        <v>12.5</v>
      </c>
      <c r="R275" s="72">
        <v>9</v>
      </c>
      <c r="S275" s="90">
        <f t="shared" si="162"/>
        <v>4.6875</v>
      </c>
      <c r="T275" s="62">
        <v>3</v>
      </c>
      <c r="U275" s="31">
        <f t="shared" si="163"/>
        <v>1.5625</v>
      </c>
    </row>
    <row r="276" spans="1:21" s="1" customFormat="1" ht="12">
      <c r="A276" s="18">
        <v>201</v>
      </c>
      <c r="B276" s="50" t="s">
        <v>313</v>
      </c>
      <c r="C276" s="72">
        <v>193</v>
      </c>
      <c r="D276" s="28">
        <v>145</v>
      </c>
      <c r="E276" s="28">
        <v>136</v>
      </c>
      <c r="F276" s="28">
        <v>134</v>
      </c>
      <c r="G276" s="73">
        <v>126</v>
      </c>
      <c r="H276" s="72">
        <v>83</v>
      </c>
      <c r="I276" s="29">
        <f t="shared" si="165"/>
        <v>61.029411764705884</v>
      </c>
      <c r="J276" s="28">
        <v>87</v>
      </c>
      <c r="K276" s="87">
        <f t="shared" si="166"/>
        <v>69.04761904761905</v>
      </c>
      <c r="L276" s="72">
        <v>15</v>
      </c>
      <c r="M276" s="29">
        <f t="shared" si="159"/>
        <v>11.029411764705882</v>
      </c>
      <c r="N276" s="28">
        <v>39</v>
      </c>
      <c r="O276" s="87">
        <f t="shared" si="160"/>
        <v>30.952380952380953</v>
      </c>
      <c r="P276" s="72">
        <v>13</v>
      </c>
      <c r="Q276" s="90">
        <f t="shared" si="161"/>
        <v>9.558823529411764</v>
      </c>
      <c r="R276" s="72">
        <v>12</v>
      </c>
      <c r="S276" s="90">
        <f t="shared" si="162"/>
        <v>8.823529411764707</v>
      </c>
      <c r="T276" s="62">
        <v>13</v>
      </c>
      <c r="U276" s="31">
        <f t="shared" si="163"/>
        <v>9.558823529411764</v>
      </c>
    </row>
    <row r="277" spans="1:21" s="1" customFormat="1" ht="12">
      <c r="A277" s="18">
        <v>202</v>
      </c>
      <c r="B277" s="50" t="s">
        <v>314</v>
      </c>
      <c r="C277" s="72">
        <v>339</v>
      </c>
      <c r="D277" s="28">
        <v>260</v>
      </c>
      <c r="E277" s="28">
        <v>249</v>
      </c>
      <c r="F277" s="28">
        <v>250</v>
      </c>
      <c r="G277" s="73">
        <v>213</v>
      </c>
      <c r="H277" s="72">
        <v>108</v>
      </c>
      <c r="I277" s="29">
        <f t="shared" si="165"/>
        <v>43.373493975903614</v>
      </c>
      <c r="J277" s="28">
        <v>141</v>
      </c>
      <c r="K277" s="87">
        <f t="shared" si="166"/>
        <v>66.19718309859155</v>
      </c>
      <c r="L277" s="72">
        <v>30</v>
      </c>
      <c r="M277" s="29">
        <f t="shared" si="159"/>
        <v>12.048192771084338</v>
      </c>
      <c r="N277" s="28">
        <v>72</v>
      </c>
      <c r="O277" s="87">
        <f t="shared" si="160"/>
        <v>33.80281690140845</v>
      </c>
      <c r="P277" s="72">
        <v>58</v>
      </c>
      <c r="Q277" s="90">
        <f t="shared" si="161"/>
        <v>23.29317269076305</v>
      </c>
      <c r="R277" s="72">
        <v>43</v>
      </c>
      <c r="S277" s="90">
        <f t="shared" si="162"/>
        <v>17.269076305220885</v>
      </c>
      <c r="T277" s="62">
        <v>10</v>
      </c>
      <c r="U277" s="31">
        <f t="shared" si="163"/>
        <v>4.016064257028113</v>
      </c>
    </row>
    <row r="278" spans="1:21" s="1" customFormat="1" ht="12">
      <c r="A278" s="18">
        <v>203</v>
      </c>
      <c r="B278" s="50" t="s">
        <v>315</v>
      </c>
      <c r="C278" s="72">
        <v>323</v>
      </c>
      <c r="D278" s="28">
        <v>246</v>
      </c>
      <c r="E278" s="28">
        <v>235</v>
      </c>
      <c r="F278" s="28">
        <v>232</v>
      </c>
      <c r="G278" s="73">
        <v>200</v>
      </c>
      <c r="H278" s="72">
        <v>110</v>
      </c>
      <c r="I278" s="29">
        <f t="shared" si="165"/>
        <v>46.808510638297875</v>
      </c>
      <c r="J278" s="28">
        <v>108</v>
      </c>
      <c r="K278" s="87">
        <f t="shared" si="166"/>
        <v>54</v>
      </c>
      <c r="L278" s="72">
        <v>23</v>
      </c>
      <c r="M278" s="29">
        <f t="shared" si="159"/>
        <v>9.787234042553191</v>
      </c>
      <c r="N278" s="28">
        <v>92</v>
      </c>
      <c r="O278" s="87">
        <f t="shared" si="160"/>
        <v>46</v>
      </c>
      <c r="P278" s="72">
        <v>65</v>
      </c>
      <c r="Q278" s="90">
        <f t="shared" si="161"/>
        <v>27.659574468085108</v>
      </c>
      <c r="R278" s="72">
        <v>32</v>
      </c>
      <c r="S278" s="90">
        <f t="shared" si="162"/>
        <v>13.617021276595745</v>
      </c>
      <c r="T278" s="62">
        <v>5</v>
      </c>
      <c r="U278" s="31">
        <f t="shared" si="163"/>
        <v>2.127659574468085</v>
      </c>
    </row>
    <row r="279" spans="1:21" s="1" customFormat="1" ht="12">
      <c r="A279" s="18">
        <v>204</v>
      </c>
      <c r="B279" s="50" t="s">
        <v>316</v>
      </c>
      <c r="C279" s="72">
        <v>333</v>
      </c>
      <c r="D279" s="28">
        <v>268</v>
      </c>
      <c r="E279" s="28">
        <v>241</v>
      </c>
      <c r="F279" s="28">
        <v>248</v>
      </c>
      <c r="G279" s="73">
        <v>207</v>
      </c>
      <c r="H279" s="72">
        <v>107</v>
      </c>
      <c r="I279" s="29">
        <f t="shared" si="165"/>
        <v>44.398340248962654</v>
      </c>
      <c r="J279" s="28">
        <v>125</v>
      </c>
      <c r="K279" s="87">
        <f t="shared" si="166"/>
        <v>60.38647342995169</v>
      </c>
      <c r="L279" s="72">
        <v>31</v>
      </c>
      <c r="M279" s="29">
        <f t="shared" si="159"/>
        <v>12.863070539419088</v>
      </c>
      <c r="N279" s="28">
        <v>82</v>
      </c>
      <c r="O279" s="87">
        <f t="shared" si="160"/>
        <v>39.61352657004831</v>
      </c>
      <c r="P279" s="72">
        <v>56</v>
      </c>
      <c r="Q279" s="90">
        <f t="shared" si="161"/>
        <v>23.236514522821576</v>
      </c>
      <c r="R279" s="72">
        <v>39</v>
      </c>
      <c r="S279" s="90">
        <f t="shared" si="162"/>
        <v>16.182572614107883</v>
      </c>
      <c r="T279" s="62">
        <v>8</v>
      </c>
      <c r="U279" s="31">
        <f t="shared" si="163"/>
        <v>3.319502074688797</v>
      </c>
    </row>
    <row r="280" spans="1:21" s="14" customFormat="1" ht="12">
      <c r="A280" s="32"/>
      <c r="B280" s="51" t="s">
        <v>151</v>
      </c>
      <c r="C280" s="74">
        <f aca="true" t="shared" si="167" ref="C280:H280">+C277+C278+C279</f>
        <v>995</v>
      </c>
      <c r="D280" s="33">
        <f t="shared" si="167"/>
        <v>774</v>
      </c>
      <c r="E280" s="33">
        <f t="shared" si="167"/>
        <v>725</v>
      </c>
      <c r="F280" s="33">
        <f t="shared" si="167"/>
        <v>730</v>
      </c>
      <c r="G280" s="75">
        <f t="shared" si="167"/>
        <v>620</v>
      </c>
      <c r="H280" s="74">
        <f t="shared" si="167"/>
        <v>325</v>
      </c>
      <c r="I280" s="34">
        <f t="shared" si="165"/>
        <v>44.827586206896555</v>
      </c>
      <c r="J280" s="33">
        <f>+J277+J278+J279</f>
        <v>374</v>
      </c>
      <c r="K280" s="88">
        <f t="shared" si="166"/>
        <v>60.32258064516129</v>
      </c>
      <c r="L280" s="74">
        <f>+L277+L278+L279</f>
        <v>84</v>
      </c>
      <c r="M280" s="34">
        <f t="shared" si="159"/>
        <v>11.586206896551724</v>
      </c>
      <c r="N280" s="33">
        <f>+N277+N278+N279</f>
        <v>246</v>
      </c>
      <c r="O280" s="88">
        <f t="shared" si="160"/>
        <v>39.67741935483871</v>
      </c>
      <c r="P280" s="74">
        <f>+P277+P278+P279</f>
        <v>179</v>
      </c>
      <c r="Q280" s="88">
        <f t="shared" si="161"/>
        <v>24.689655172413794</v>
      </c>
      <c r="R280" s="74">
        <f>+R277+R278+R279</f>
        <v>114</v>
      </c>
      <c r="S280" s="88">
        <f t="shared" si="162"/>
        <v>15.724137931034482</v>
      </c>
      <c r="T280" s="63">
        <f>+T277+T278+T279</f>
        <v>23</v>
      </c>
      <c r="U280" s="35">
        <f t="shared" si="163"/>
        <v>3.1724137931034484</v>
      </c>
    </row>
    <row r="281" spans="1:21" s="1" customFormat="1" ht="12">
      <c r="A281" s="18">
        <v>205</v>
      </c>
      <c r="B281" s="50" t="s">
        <v>317</v>
      </c>
      <c r="C281" s="72">
        <v>256</v>
      </c>
      <c r="D281" s="28">
        <v>214</v>
      </c>
      <c r="E281" s="28">
        <v>195</v>
      </c>
      <c r="F281" s="28">
        <v>205</v>
      </c>
      <c r="G281" s="73">
        <v>176</v>
      </c>
      <c r="H281" s="72">
        <v>84</v>
      </c>
      <c r="I281" s="29">
        <f t="shared" si="165"/>
        <v>43.07692307692308</v>
      </c>
      <c r="J281" s="28">
        <v>92</v>
      </c>
      <c r="K281" s="87">
        <f t="shared" si="166"/>
        <v>52.27272727272727</v>
      </c>
      <c r="L281" s="72">
        <v>28</v>
      </c>
      <c r="M281" s="29">
        <f t="shared" si="159"/>
        <v>14.35897435897436</v>
      </c>
      <c r="N281" s="28">
        <v>84</v>
      </c>
      <c r="O281" s="87">
        <f t="shared" si="160"/>
        <v>47.72727272727273</v>
      </c>
      <c r="P281" s="72">
        <v>47</v>
      </c>
      <c r="Q281" s="90">
        <f t="shared" si="161"/>
        <v>24.102564102564102</v>
      </c>
      <c r="R281" s="72">
        <v>24</v>
      </c>
      <c r="S281" s="90">
        <f t="shared" si="162"/>
        <v>12.307692307692308</v>
      </c>
      <c r="T281" s="62">
        <v>12</v>
      </c>
      <c r="U281" s="31">
        <f t="shared" si="163"/>
        <v>6.153846153846154</v>
      </c>
    </row>
    <row r="282" spans="1:21" s="1" customFormat="1" ht="12">
      <c r="A282" s="18">
        <v>206</v>
      </c>
      <c r="B282" s="50" t="s">
        <v>318</v>
      </c>
      <c r="C282" s="72">
        <v>449</v>
      </c>
      <c r="D282" s="28">
        <v>359</v>
      </c>
      <c r="E282" s="28">
        <v>322</v>
      </c>
      <c r="F282" s="28">
        <v>347</v>
      </c>
      <c r="G282" s="73">
        <v>307</v>
      </c>
      <c r="H282" s="72">
        <v>140</v>
      </c>
      <c r="I282" s="29">
        <f t="shared" si="165"/>
        <v>43.47826086956522</v>
      </c>
      <c r="J282" s="28">
        <v>178</v>
      </c>
      <c r="K282" s="87">
        <f t="shared" si="166"/>
        <v>57.98045602605863</v>
      </c>
      <c r="L282" s="72">
        <v>103</v>
      </c>
      <c r="M282" s="29">
        <f t="shared" si="159"/>
        <v>31.987577639751553</v>
      </c>
      <c r="N282" s="28">
        <v>129</v>
      </c>
      <c r="O282" s="87">
        <f t="shared" si="160"/>
        <v>42.01954397394137</v>
      </c>
      <c r="P282" s="72">
        <v>34</v>
      </c>
      <c r="Q282" s="90">
        <f t="shared" si="161"/>
        <v>10.559006211180124</v>
      </c>
      <c r="R282" s="72">
        <v>41</v>
      </c>
      <c r="S282" s="90">
        <f t="shared" si="162"/>
        <v>12.732919254658386</v>
      </c>
      <c r="T282" s="62">
        <v>4</v>
      </c>
      <c r="U282" s="31">
        <f t="shared" si="163"/>
        <v>1.2422360248447204</v>
      </c>
    </row>
    <row r="283" spans="1:21" s="1" customFormat="1" ht="12">
      <c r="A283" s="18">
        <v>207</v>
      </c>
      <c r="B283" s="50" t="s">
        <v>319</v>
      </c>
      <c r="C283" s="72">
        <v>461</v>
      </c>
      <c r="D283" s="28">
        <v>391</v>
      </c>
      <c r="E283" s="28">
        <v>347</v>
      </c>
      <c r="F283" s="28">
        <v>379</v>
      </c>
      <c r="G283" s="73">
        <v>336</v>
      </c>
      <c r="H283" s="72">
        <v>155</v>
      </c>
      <c r="I283" s="29">
        <f t="shared" si="165"/>
        <v>44.668587896253605</v>
      </c>
      <c r="J283" s="28">
        <v>172</v>
      </c>
      <c r="K283" s="87">
        <f t="shared" si="166"/>
        <v>51.19047619047619</v>
      </c>
      <c r="L283" s="72">
        <v>112</v>
      </c>
      <c r="M283" s="29">
        <f t="shared" si="159"/>
        <v>32.27665706051873</v>
      </c>
      <c r="N283" s="28">
        <v>164</v>
      </c>
      <c r="O283" s="87">
        <f t="shared" si="160"/>
        <v>48.80952380952381</v>
      </c>
      <c r="P283" s="72">
        <v>37</v>
      </c>
      <c r="Q283" s="90">
        <f t="shared" si="161"/>
        <v>10.662824207492795</v>
      </c>
      <c r="R283" s="72">
        <v>41</v>
      </c>
      <c r="S283" s="90">
        <f t="shared" si="162"/>
        <v>11.815561959654179</v>
      </c>
      <c r="T283" s="62">
        <v>2</v>
      </c>
      <c r="U283" s="31">
        <f t="shared" si="163"/>
        <v>0.5763688760806917</v>
      </c>
    </row>
    <row r="284" spans="1:21" s="14" customFormat="1" ht="12">
      <c r="A284" s="32"/>
      <c r="B284" s="51" t="s">
        <v>153</v>
      </c>
      <c r="C284" s="74">
        <f aca="true" t="shared" si="168" ref="C284:H284">+C282+C283</f>
        <v>910</v>
      </c>
      <c r="D284" s="33">
        <f t="shared" si="168"/>
        <v>750</v>
      </c>
      <c r="E284" s="33">
        <f t="shared" si="168"/>
        <v>669</v>
      </c>
      <c r="F284" s="33">
        <f t="shared" si="168"/>
        <v>726</v>
      </c>
      <c r="G284" s="75">
        <f t="shared" si="168"/>
        <v>643</v>
      </c>
      <c r="H284" s="74">
        <f t="shared" si="168"/>
        <v>295</v>
      </c>
      <c r="I284" s="34">
        <f t="shared" si="165"/>
        <v>44.095665171898354</v>
      </c>
      <c r="J284" s="33">
        <f>+J282+J283</f>
        <v>350</v>
      </c>
      <c r="K284" s="88">
        <f t="shared" si="166"/>
        <v>54.43234836702955</v>
      </c>
      <c r="L284" s="74">
        <f>+L282+L283</f>
        <v>215</v>
      </c>
      <c r="M284" s="34">
        <f t="shared" si="159"/>
        <v>32.13751868460388</v>
      </c>
      <c r="N284" s="33">
        <f>+N282+N283</f>
        <v>293</v>
      </c>
      <c r="O284" s="88">
        <f t="shared" si="160"/>
        <v>45.56765163297045</v>
      </c>
      <c r="P284" s="74">
        <f>+P282+P283</f>
        <v>71</v>
      </c>
      <c r="Q284" s="88">
        <f t="shared" si="161"/>
        <v>10.612855007473842</v>
      </c>
      <c r="R284" s="74">
        <f>+R282+R283</f>
        <v>82</v>
      </c>
      <c r="S284" s="88">
        <f t="shared" si="162"/>
        <v>12.25710014947683</v>
      </c>
      <c r="T284" s="63">
        <f>+T282+T283</f>
        <v>6</v>
      </c>
      <c r="U284" s="35">
        <f t="shared" si="163"/>
        <v>0.8968609865470852</v>
      </c>
    </row>
    <row r="285" spans="1:21" s="1" customFormat="1" ht="12">
      <c r="A285" s="18">
        <v>208</v>
      </c>
      <c r="B285" s="50" t="s">
        <v>320</v>
      </c>
      <c r="C285" s="72">
        <v>375</v>
      </c>
      <c r="D285" s="28">
        <v>316</v>
      </c>
      <c r="E285" s="28">
        <v>308</v>
      </c>
      <c r="F285" s="28">
        <v>312</v>
      </c>
      <c r="G285" s="73">
        <v>292</v>
      </c>
      <c r="H285" s="72">
        <v>136</v>
      </c>
      <c r="I285" s="29">
        <f t="shared" si="165"/>
        <v>44.15584415584416</v>
      </c>
      <c r="J285" s="28">
        <v>186</v>
      </c>
      <c r="K285" s="87">
        <f t="shared" si="166"/>
        <v>63.6986301369863</v>
      </c>
      <c r="L285" s="72">
        <v>70</v>
      </c>
      <c r="M285" s="29">
        <f t="shared" si="159"/>
        <v>22.727272727272727</v>
      </c>
      <c r="N285" s="28">
        <v>106</v>
      </c>
      <c r="O285" s="87">
        <f t="shared" si="160"/>
        <v>36.3013698630137</v>
      </c>
      <c r="P285" s="72">
        <v>73</v>
      </c>
      <c r="Q285" s="90">
        <f t="shared" si="161"/>
        <v>23.7012987012987</v>
      </c>
      <c r="R285" s="72">
        <v>26</v>
      </c>
      <c r="S285" s="90">
        <f t="shared" si="162"/>
        <v>8.441558441558442</v>
      </c>
      <c r="T285" s="62">
        <v>3</v>
      </c>
      <c r="U285" s="31">
        <f t="shared" si="163"/>
        <v>0.974025974025974</v>
      </c>
    </row>
    <row r="286" spans="1:21" s="1" customFormat="1" ht="12">
      <c r="A286" s="18">
        <v>209</v>
      </c>
      <c r="B286" s="50" t="s">
        <v>321</v>
      </c>
      <c r="C286" s="72">
        <v>372</v>
      </c>
      <c r="D286" s="28">
        <v>288</v>
      </c>
      <c r="E286" s="28">
        <v>258</v>
      </c>
      <c r="F286" s="28">
        <v>274</v>
      </c>
      <c r="G286" s="73">
        <v>228</v>
      </c>
      <c r="H286" s="72">
        <v>83</v>
      </c>
      <c r="I286" s="29">
        <f t="shared" si="165"/>
        <v>32.17054263565891</v>
      </c>
      <c r="J286" s="28">
        <v>135</v>
      </c>
      <c r="K286" s="87">
        <f t="shared" si="166"/>
        <v>59.21052631578947</v>
      </c>
      <c r="L286" s="72">
        <v>70</v>
      </c>
      <c r="M286" s="29">
        <f t="shared" si="159"/>
        <v>27.131782945736433</v>
      </c>
      <c r="N286" s="28">
        <v>93</v>
      </c>
      <c r="O286" s="87">
        <f t="shared" si="160"/>
        <v>40.78947368421053</v>
      </c>
      <c r="P286" s="72">
        <v>60</v>
      </c>
      <c r="Q286" s="90">
        <f t="shared" si="161"/>
        <v>23.25581395348837</v>
      </c>
      <c r="R286" s="72">
        <v>36</v>
      </c>
      <c r="S286" s="90">
        <f t="shared" si="162"/>
        <v>13.953488372093023</v>
      </c>
      <c r="T286" s="62">
        <v>9</v>
      </c>
      <c r="U286" s="31">
        <f t="shared" si="163"/>
        <v>3.488372093023256</v>
      </c>
    </row>
    <row r="287" spans="1:21" s="1" customFormat="1" ht="12">
      <c r="A287" s="18">
        <v>210</v>
      </c>
      <c r="B287" s="50" t="s">
        <v>322</v>
      </c>
      <c r="C287" s="72">
        <v>389</v>
      </c>
      <c r="D287" s="28">
        <v>323</v>
      </c>
      <c r="E287" s="28">
        <v>287</v>
      </c>
      <c r="F287" s="28">
        <v>318</v>
      </c>
      <c r="G287" s="73">
        <v>280</v>
      </c>
      <c r="H287" s="72">
        <v>96</v>
      </c>
      <c r="I287" s="29">
        <f t="shared" si="165"/>
        <v>33.44947735191638</v>
      </c>
      <c r="J287" s="28">
        <v>166</v>
      </c>
      <c r="K287" s="87">
        <f t="shared" si="166"/>
        <v>59.285714285714285</v>
      </c>
      <c r="L287" s="72">
        <v>71</v>
      </c>
      <c r="M287" s="29">
        <f t="shared" si="159"/>
        <v>24.738675958188153</v>
      </c>
      <c r="N287" s="28">
        <v>114</v>
      </c>
      <c r="O287" s="87">
        <f t="shared" si="160"/>
        <v>40.714285714285715</v>
      </c>
      <c r="P287" s="72">
        <v>90</v>
      </c>
      <c r="Q287" s="90">
        <f t="shared" si="161"/>
        <v>31.358885017421603</v>
      </c>
      <c r="R287" s="72">
        <v>27</v>
      </c>
      <c r="S287" s="90">
        <f t="shared" si="162"/>
        <v>9.40766550522648</v>
      </c>
      <c r="T287" s="62">
        <v>3</v>
      </c>
      <c r="U287" s="31">
        <f t="shared" si="163"/>
        <v>1.0452961672473868</v>
      </c>
    </row>
    <row r="288" spans="1:21" s="14" customFormat="1" ht="12">
      <c r="A288" s="32"/>
      <c r="B288" s="51" t="s">
        <v>154</v>
      </c>
      <c r="C288" s="74">
        <f aca="true" t="shared" si="169" ref="C288:H288">+C285+C286+C287</f>
        <v>1136</v>
      </c>
      <c r="D288" s="33">
        <f t="shared" si="169"/>
        <v>927</v>
      </c>
      <c r="E288" s="33">
        <f t="shared" si="169"/>
        <v>853</v>
      </c>
      <c r="F288" s="33">
        <f t="shared" si="169"/>
        <v>904</v>
      </c>
      <c r="G288" s="75">
        <f t="shared" si="169"/>
        <v>800</v>
      </c>
      <c r="H288" s="74">
        <f t="shared" si="169"/>
        <v>315</v>
      </c>
      <c r="I288" s="34">
        <f t="shared" si="165"/>
        <v>36.928487690504106</v>
      </c>
      <c r="J288" s="33">
        <f>+J285+J286+J287</f>
        <v>487</v>
      </c>
      <c r="K288" s="88">
        <f t="shared" si="166"/>
        <v>60.875</v>
      </c>
      <c r="L288" s="74">
        <f>+L285+L286+L287</f>
        <v>211</v>
      </c>
      <c r="M288" s="34">
        <f t="shared" si="159"/>
        <v>24.73622508792497</v>
      </c>
      <c r="N288" s="33">
        <f>+N285+N286+N287</f>
        <v>313</v>
      </c>
      <c r="O288" s="88">
        <f t="shared" si="160"/>
        <v>39.125</v>
      </c>
      <c r="P288" s="74">
        <f>+P285+P286+P287</f>
        <v>223</v>
      </c>
      <c r="Q288" s="88">
        <f t="shared" si="161"/>
        <v>26.143024618991795</v>
      </c>
      <c r="R288" s="74">
        <f>+R285+R286+R287</f>
        <v>89</v>
      </c>
      <c r="S288" s="88">
        <f t="shared" si="162"/>
        <v>10.433763188745603</v>
      </c>
      <c r="T288" s="63">
        <f>+T285+T286+T287</f>
        <v>15</v>
      </c>
      <c r="U288" s="35">
        <f t="shared" si="163"/>
        <v>1.7584994138335288</v>
      </c>
    </row>
    <row r="289" spans="1:21" s="1" customFormat="1" ht="12">
      <c r="A289" s="18">
        <v>211</v>
      </c>
      <c r="B289" s="50" t="s">
        <v>323</v>
      </c>
      <c r="C289" s="72">
        <v>500</v>
      </c>
      <c r="D289" s="28">
        <v>386</v>
      </c>
      <c r="E289" s="28">
        <v>368</v>
      </c>
      <c r="F289" s="28">
        <v>366</v>
      </c>
      <c r="G289" s="73">
        <v>305</v>
      </c>
      <c r="H289" s="72">
        <v>93</v>
      </c>
      <c r="I289" s="29">
        <f t="shared" si="165"/>
        <v>25.27173913043478</v>
      </c>
      <c r="J289" s="28">
        <v>190</v>
      </c>
      <c r="K289" s="87">
        <f t="shared" si="166"/>
        <v>62.295081967213115</v>
      </c>
      <c r="L289" s="72">
        <v>13</v>
      </c>
      <c r="M289" s="29">
        <f t="shared" si="159"/>
        <v>3.532608695652174</v>
      </c>
      <c r="N289" s="28">
        <v>115</v>
      </c>
      <c r="O289" s="87">
        <f t="shared" si="160"/>
        <v>37.704918032786885</v>
      </c>
      <c r="P289" s="72">
        <v>202</v>
      </c>
      <c r="Q289" s="90">
        <f t="shared" si="161"/>
        <v>54.891304347826086</v>
      </c>
      <c r="R289" s="72">
        <v>58</v>
      </c>
      <c r="S289" s="90">
        <f t="shared" si="162"/>
        <v>15.76086956521739</v>
      </c>
      <c r="T289" s="62">
        <v>2</v>
      </c>
      <c r="U289" s="31">
        <f t="shared" si="163"/>
        <v>0.5434782608695652</v>
      </c>
    </row>
    <row r="290" spans="1:21" s="1" customFormat="1" ht="12">
      <c r="A290" s="18">
        <v>212</v>
      </c>
      <c r="B290" s="50" t="s">
        <v>324</v>
      </c>
      <c r="C290" s="72">
        <v>338</v>
      </c>
      <c r="D290" s="28">
        <v>268</v>
      </c>
      <c r="E290" s="28">
        <v>255</v>
      </c>
      <c r="F290" s="28">
        <v>255</v>
      </c>
      <c r="G290" s="73">
        <v>222</v>
      </c>
      <c r="H290" s="72">
        <v>140</v>
      </c>
      <c r="I290" s="29">
        <f t="shared" si="165"/>
        <v>54.90196078431372</v>
      </c>
      <c r="J290" s="28">
        <v>160</v>
      </c>
      <c r="K290" s="87">
        <f t="shared" si="166"/>
        <v>72.07207207207207</v>
      </c>
      <c r="L290" s="72">
        <v>25</v>
      </c>
      <c r="M290" s="29">
        <f t="shared" si="159"/>
        <v>9.803921568627452</v>
      </c>
      <c r="N290" s="28">
        <v>62</v>
      </c>
      <c r="O290" s="87">
        <f t="shared" si="160"/>
        <v>27.92792792792793</v>
      </c>
      <c r="P290" s="72">
        <v>55</v>
      </c>
      <c r="Q290" s="90">
        <f t="shared" si="161"/>
        <v>21.568627450980394</v>
      </c>
      <c r="R290" s="72">
        <v>25</v>
      </c>
      <c r="S290" s="90">
        <f t="shared" si="162"/>
        <v>9.803921568627452</v>
      </c>
      <c r="T290" s="62">
        <v>10</v>
      </c>
      <c r="U290" s="31">
        <f t="shared" si="163"/>
        <v>3.9215686274509802</v>
      </c>
    </row>
    <row r="291" spans="1:21" s="1" customFormat="1" ht="12">
      <c r="A291" s="18">
        <v>213</v>
      </c>
      <c r="B291" s="50" t="s">
        <v>325</v>
      </c>
      <c r="C291" s="72">
        <v>346</v>
      </c>
      <c r="D291" s="28">
        <v>287</v>
      </c>
      <c r="E291" s="28">
        <v>256</v>
      </c>
      <c r="F291" s="28">
        <v>267</v>
      </c>
      <c r="G291" s="73">
        <v>227</v>
      </c>
      <c r="H291" s="72">
        <v>88</v>
      </c>
      <c r="I291" s="29">
        <f t="shared" si="165"/>
        <v>34.375</v>
      </c>
      <c r="J291" s="28">
        <v>109</v>
      </c>
      <c r="K291" s="87">
        <f t="shared" si="166"/>
        <v>48.01762114537445</v>
      </c>
      <c r="L291" s="72">
        <v>63</v>
      </c>
      <c r="M291" s="29">
        <f t="shared" si="159"/>
        <v>24.609375</v>
      </c>
      <c r="N291" s="28">
        <v>118</v>
      </c>
      <c r="O291" s="87">
        <f t="shared" si="160"/>
        <v>51.98237885462555</v>
      </c>
      <c r="P291" s="72">
        <v>56</v>
      </c>
      <c r="Q291" s="90">
        <f t="shared" si="161"/>
        <v>21.875</v>
      </c>
      <c r="R291" s="72">
        <v>37</v>
      </c>
      <c r="S291" s="90">
        <f t="shared" si="162"/>
        <v>14.453125</v>
      </c>
      <c r="T291" s="62">
        <v>12</v>
      </c>
      <c r="U291" s="31">
        <f t="shared" si="163"/>
        <v>4.6875</v>
      </c>
    </row>
    <row r="292" spans="1:21" s="14" customFormat="1" ht="12">
      <c r="A292" s="32"/>
      <c r="B292" s="51" t="s">
        <v>155</v>
      </c>
      <c r="C292" s="74">
        <f aca="true" t="shared" si="170" ref="C292:H292">+C290+C291</f>
        <v>684</v>
      </c>
      <c r="D292" s="33">
        <f t="shared" si="170"/>
        <v>555</v>
      </c>
      <c r="E292" s="33">
        <f t="shared" si="170"/>
        <v>511</v>
      </c>
      <c r="F292" s="33">
        <f t="shared" si="170"/>
        <v>522</v>
      </c>
      <c r="G292" s="75">
        <f t="shared" si="170"/>
        <v>449</v>
      </c>
      <c r="H292" s="74">
        <f t="shared" si="170"/>
        <v>228</v>
      </c>
      <c r="I292" s="34">
        <f t="shared" si="165"/>
        <v>44.61839530332681</v>
      </c>
      <c r="J292" s="33">
        <f>+J290+J291</f>
        <v>269</v>
      </c>
      <c r="K292" s="88">
        <f t="shared" si="166"/>
        <v>59.910913140311806</v>
      </c>
      <c r="L292" s="74">
        <f>+L290+L291</f>
        <v>88</v>
      </c>
      <c r="M292" s="34">
        <f t="shared" si="159"/>
        <v>17.22113502935421</v>
      </c>
      <c r="N292" s="33">
        <f>+N290+N291</f>
        <v>180</v>
      </c>
      <c r="O292" s="88">
        <f t="shared" si="160"/>
        <v>40.089086859688194</v>
      </c>
      <c r="P292" s="74">
        <f>+P290+P291</f>
        <v>111</v>
      </c>
      <c r="Q292" s="88">
        <f t="shared" si="161"/>
        <v>21.72211350293542</v>
      </c>
      <c r="R292" s="74">
        <f>+R290+R291</f>
        <v>62</v>
      </c>
      <c r="S292" s="88">
        <f t="shared" si="162"/>
        <v>12.13307240704501</v>
      </c>
      <c r="T292" s="63">
        <f>+T290+T291</f>
        <v>22</v>
      </c>
      <c r="U292" s="35">
        <f t="shared" si="163"/>
        <v>4.305283757338552</v>
      </c>
    </row>
    <row r="293" spans="1:21" s="1" customFormat="1" ht="12">
      <c r="A293" s="18">
        <v>214</v>
      </c>
      <c r="B293" s="50" t="s">
        <v>326</v>
      </c>
      <c r="C293" s="72">
        <v>232</v>
      </c>
      <c r="D293" s="28">
        <v>188</v>
      </c>
      <c r="E293" s="28">
        <v>180</v>
      </c>
      <c r="F293" s="28">
        <v>180</v>
      </c>
      <c r="G293" s="73">
        <v>164</v>
      </c>
      <c r="H293" s="72">
        <v>103</v>
      </c>
      <c r="I293" s="29">
        <f t="shared" si="165"/>
        <v>57.22222222222222</v>
      </c>
      <c r="J293" s="28">
        <v>127</v>
      </c>
      <c r="K293" s="87">
        <f t="shared" si="166"/>
        <v>77.4390243902439</v>
      </c>
      <c r="L293" s="72">
        <v>22</v>
      </c>
      <c r="M293" s="29">
        <f t="shared" si="159"/>
        <v>12.222222222222221</v>
      </c>
      <c r="N293" s="28">
        <v>37</v>
      </c>
      <c r="O293" s="87">
        <f t="shared" si="160"/>
        <v>22.5609756097561</v>
      </c>
      <c r="P293" s="72">
        <v>40</v>
      </c>
      <c r="Q293" s="90">
        <f t="shared" si="161"/>
        <v>22.22222222222222</v>
      </c>
      <c r="R293" s="72">
        <v>9</v>
      </c>
      <c r="S293" s="90">
        <f t="shared" si="162"/>
        <v>5</v>
      </c>
      <c r="T293" s="62">
        <v>6</v>
      </c>
      <c r="U293" s="31">
        <f t="shared" si="163"/>
        <v>3.3333333333333335</v>
      </c>
    </row>
    <row r="294" spans="1:21" s="12" customFormat="1" ht="12">
      <c r="A294" s="36"/>
      <c r="B294" s="52" t="s">
        <v>156</v>
      </c>
      <c r="C294" s="76">
        <f aca="true" t="shared" si="171" ref="C294:H294">+C274+C275+C276+C280+C281+C284+C288+C289+C292+C293</f>
        <v>7528</v>
      </c>
      <c r="D294" s="37">
        <f t="shared" si="171"/>
        <v>6065</v>
      </c>
      <c r="E294" s="37">
        <f t="shared" si="171"/>
        <v>5559</v>
      </c>
      <c r="F294" s="37">
        <f t="shared" si="171"/>
        <v>5809</v>
      </c>
      <c r="G294" s="77">
        <f t="shared" si="171"/>
        <v>5090</v>
      </c>
      <c r="H294" s="76">
        <f t="shared" si="171"/>
        <v>2402</v>
      </c>
      <c r="I294" s="38">
        <f t="shared" si="165"/>
        <v>43.20921028962044</v>
      </c>
      <c r="J294" s="37">
        <f>+J274+J275+J276+J280+J281+J284+J288+J289+J292+J293</f>
        <v>3078</v>
      </c>
      <c r="K294" s="89">
        <f t="shared" si="166"/>
        <v>60.47151277013752</v>
      </c>
      <c r="L294" s="76">
        <f>+L274+L275+L276+L280+L281+L284+L288+L289+L292+L293</f>
        <v>1046</v>
      </c>
      <c r="M294" s="38">
        <f t="shared" si="159"/>
        <v>18.81633387299874</v>
      </c>
      <c r="N294" s="37">
        <f>+N274+N275+N276+N280+N281+N284+N288+N289+N292+N293</f>
        <v>2012</v>
      </c>
      <c r="O294" s="89">
        <f t="shared" si="160"/>
        <v>39.52848722986248</v>
      </c>
      <c r="P294" s="76">
        <f>+P274+P275+P276+P280+P281+P284+P288+P289+P292+P293</f>
        <v>1311</v>
      </c>
      <c r="Q294" s="89">
        <f t="shared" si="161"/>
        <v>23.58337830545062</v>
      </c>
      <c r="R294" s="76">
        <f>+R274+R275+R276+R280+R281+R284+R288+R289+R292+R293</f>
        <v>589</v>
      </c>
      <c r="S294" s="89">
        <f t="shared" si="162"/>
        <v>10.595430832883611</v>
      </c>
      <c r="T294" s="64">
        <f>+T274+T275+T276+T280+T281+T284+T288+T289+T292+T293</f>
        <v>211</v>
      </c>
      <c r="U294" s="39">
        <f t="shared" si="163"/>
        <v>3.795646699046591</v>
      </c>
    </row>
    <row r="295" spans="1:21" s="1" customFormat="1" ht="12">
      <c r="A295" s="40"/>
      <c r="B295" s="53"/>
      <c r="C295" s="78"/>
      <c r="D295" s="41"/>
      <c r="E295" s="41"/>
      <c r="F295" s="41"/>
      <c r="G295" s="79"/>
      <c r="H295" s="78"/>
      <c r="I295" s="29"/>
      <c r="J295" s="41"/>
      <c r="K295" s="90"/>
      <c r="L295" s="78"/>
      <c r="M295" s="29"/>
      <c r="N295" s="41"/>
      <c r="O295" s="90"/>
      <c r="P295" s="78"/>
      <c r="Q295" s="90"/>
      <c r="R295" s="78"/>
      <c r="S295" s="90"/>
      <c r="T295" s="65"/>
      <c r="U295" s="31"/>
    </row>
    <row r="296" spans="1:21" s="1" customFormat="1" ht="12">
      <c r="A296" s="18">
        <v>215</v>
      </c>
      <c r="B296" s="50" t="s">
        <v>327</v>
      </c>
      <c r="C296" s="72">
        <v>533</v>
      </c>
      <c r="D296" s="28">
        <v>410</v>
      </c>
      <c r="E296" s="28">
        <v>394</v>
      </c>
      <c r="F296" s="28">
        <v>338</v>
      </c>
      <c r="G296" s="73">
        <v>314</v>
      </c>
      <c r="H296" s="72">
        <v>190</v>
      </c>
      <c r="I296" s="29">
        <f t="shared" si="165"/>
        <v>48.223350253807105</v>
      </c>
      <c r="J296" s="28">
        <v>211</v>
      </c>
      <c r="K296" s="87">
        <f aca="true" t="shared" si="172" ref="K296:K313">+J296*100/G296</f>
        <v>67.19745222929936</v>
      </c>
      <c r="L296" s="72">
        <v>79</v>
      </c>
      <c r="M296" s="29">
        <f aca="true" t="shared" si="173" ref="M296:M313">+L296*100/E296</f>
        <v>20.050761421319798</v>
      </c>
      <c r="N296" s="28">
        <v>103</v>
      </c>
      <c r="O296" s="87">
        <f aca="true" t="shared" si="174" ref="O296:O313">+N296*100/G296</f>
        <v>32.802547770700635</v>
      </c>
      <c r="P296" s="72">
        <v>35</v>
      </c>
      <c r="Q296" s="90">
        <f aca="true" t="shared" si="175" ref="Q296:Q313">+P296*100/E296</f>
        <v>8.883248730964468</v>
      </c>
      <c r="R296" s="72">
        <v>71</v>
      </c>
      <c r="S296" s="90">
        <f aca="true" t="shared" si="176" ref="S296:S313">+R296*100/E296</f>
        <v>18.02030456852792</v>
      </c>
      <c r="T296" s="62">
        <v>19</v>
      </c>
      <c r="U296" s="31">
        <f aca="true" t="shared" si="177" ref="U296:U313">+T296*100/E296</f>
        <v>4.822335025380711</v>
      </c>
    </row>
    <row r="297" spans="1:21" s="1" customFormat="1" ht="12">
      <c r="A297" s="18">
        <v>216</v>
      </c>
      <c r="B297" s="50" t="s">
        <v>328</v>
      </c>
      <c r="C297" s="72">
        <v>212</v>
      </c>
      <c r="D297" s="28">
        <v>176</v>
      </c>
      <c r="E297" s="28">
        <v>167</v>
      </c>
      <c r="F297" s="28">
        <v>114</v>
      </c>
      <c r="G297" s="73">
        <v>107</v>
      </c>
      <c r="H297" s="72">
        <v>46</v>
      </c>
      <c r="I297" s="29">
        <f t="shared" si="165"/>
        <v>27.54491017964072</v>
      </c>
      <c r="J297" s="28">
        <v>71</v>
      </c>
      <c r="K297" s="87">
        <f t="shared" si="172"/>
        <v>66.35514018691589</v>
      </c>
      <c r="L297" s="72">
        <v>23</v>
      </c>
      <c r="M297" s="29">
        <f t="shared" si="173"/>
        <v>13.77245508982036</v>
      </c>
      <c r="N297" s="28">
        <v>36</v>
      </c>
      <c r="O297" s="87">
        <f t="shared" si="174"/>
        <v>33.64485981308411</v>
      </c>
      <c r="P297" s="72">
        <v>51</v>
      </c>
      <c r="Q297" s="90">
        <f t="shared" si="175"/>
        <v>30.538922155688624</v>
      </c>
      <c r="R297" s="72">
        <v>4</v>
      </c>
      <c r="S297" s="90">
        <f t="shared" si="176"/>
        <v>2.395209580838323</v>
      </c>
      <c r="T297" s="62">
        <v>43</v>
      </c>
      <c r="U297" s="31">
        <f t="shared" si="177"/>
        <v>25.748502994011975</v>
      </c>
    </row>
    <row r="298" spans="1:21" s="1" customFormat="1" ht="12">
      <c r="A298" s="18">
        <v>217</v>
      </c>
      <c r="B298" s="54" t="s">
        <v>329</v>
      </c>
      <c r="C298" s="72">
        <v>337</v>
      </c>
      <c r="D298" s="28">
        <v>258</v>
      </c>
      <c r="E298" s="28">
        <v>237</v>
      </c>
      <c r="F298" s="28">
        <v>200</v>
      </c>
      <c r="G298" s="73">
        <v>186</v>
      </c>
      <c r="H298" s="72">
        <v>94</v>
      </c>
      <c r="I298" s="29">
        <f t="shared" si="165"/>
        <v>39.66244725738397</v>
      </c>
      <c r="J298" s="28">
        <v>94</v>
      </c>
      <c r="K298" s="87">
        <f t="shared" si="172"/>
        <v>50.53763440860215</v>
      </c>
      <c r="L298" s="72">
        <v>87</v>
      </c>
      <c r="M298" s="29">
        <f t="shared" si="173"/>
        <v>36.70886075949367</v>
      </c>
      <c r="N298" s="28">
        <v>92</v>
      </c>
      <c r="O298" s="87">
        <f t="shared" si="174"/>
        <v>49.46236559139785</v>
      </c>
      <c r="P298" s="72">
        <v>15</v>
      </c>
      <c r="Q298" s="90">
        <f t="shared" si="175"/>
        <v>6.329113924050633</v>
      </c>
      <c r="R298" s="72">
        <v>20</v>
      </c>
      <c r="S298" s="90">
        <f t="shared" si="176"/>
        <v>8.438818565400844</v>
      </c>
      <c r="T298" s="62">
        <v>21</v>
      </c>
      <c r="U298" s="31">
        <f t="shared" si="177"/>
        <v>8.860759493670885</v>
      </c>
    </row>
    <row r="299" spans="1:21" s="1" customFormat="1" ht="12">
      <c r="A299" s="18">
        <v>218</v>
      </c>
      <c r="B299" s="54" t="s">
        <v>330</v>
      </c>
      <c r="C299" s="72">
        <v>349</v>
      </c>
      <c r="D299" s="28">
        <v>278</v>
      </c>
      <c r="E299" s="28">
        <v>267</v>
      </c>
      <c r="F299" s="28">
        <v>217</v>
      </c>
      <c r="G299" s="73">
        <v>202</v>
      </c>
      <c r="H299" s="72">
        <v>98</v>
      </c>
      <c r="I299" s="29">
        <f t="shared" si="165"/>
        <v>36.70411985018727</v>
      </c>
      <c r="J299" s="28">
        <v>117</v>
      </c>
      <c r="K299" s="87">
        <f t="shared" si="172"/>
        <v>57.92079207920792</v>
      </c>
      <c r="L299" s="72">
        <v>80</v>
      </c>
      <c r="M299" s="29">
        <f t="shared" si="173"/>
        <v>29.9625468164794</v>
      </c>
      <c r="N299" s="28">
        <v>85</v>
      </c>
      <c r="O299" s="87">
        <f t="shared" si="174"/>
        <v>42.07920792079208</v>
      </c>
      <c r="P299" s="72">
        <v>31</v>
      </c>
      <c r="Q299" s="90">
        <f t="shared" si="175"/>
        <v>11.610486891385769</v>
      </c>
      <c r="R299" s="72">
        <v>21</v>
      </c>
      <c r="S299" s="90">
        <f t="shared" si="176"/>
        <v>7.865168539325842</v>
      </c>
      <c r="T299" s="62">
        <v>37</v>
      </c>
      <c r="U299" s="31">
        <f t="shared" si="177"/>
        <v>13.857677902621722</v>
      </c>
    </row>
    <row r="300" spans="1:21" s="14" customFormat="1" ht="12">
      <c r="A300" s="32"/>
      <c r="B300" s="51" t="s">
        <v>157</v>
      </c>
      <c r="C300" s="74">
        <f aca="true" t="shared" si="178" ref="C300:H300">+C298+C299</f>
        <v>686</v>
      </c>
      <c r="D300" s="33">
        <f t="shared" si="178"/>
        <v>536</v>
      </c>
      <c r="E300" s="33">
        <f t="shared" si="178"/>
        <v>504</v>
      </c>
      <c r="F300" s="33">
        <f t="shared" si="178"/>
        <v>417</v>
      </c>
      <c r="G300" s="75">
        <f t="shared" si="178"/>
        <v>388</v>
      </c>
      <c r="H300" s="74">
        <f t="shared" si="178"/>
        <v>192</v>
      </c>
      <c r="I300" s="34">
        <f t="shared" si="165"/>
        <v>38.095238095238095</v>
      </c>
      <c r="J300" s="33">
        <f>+J298+J299</f>
        <v>211</v>
      </c>
      <c r="K300" s="88">
        <f t="shared" si="172"/>
        <v>54.381443298969074</v>
      </c>
      <c r="L300" s="74">
        <f>+L298+L299</f>
        <v>167</v>
      </c>
      <c r="M300" s="34">
        <f t="shared" si="173"/>
        <v>33.13492063492063</v>
      </c>
      <c r="N300" s="33">
        <f>+N298+N299</f>
        <v>177</v>
      </c>
      <c r="O300" s="88">
        <f t="shared" si="174"/>
        <v>45.618556701030926</v>
      </c>
      <c r="P300" s="74">
        <f>+P298+P299</f>
        <v>46</v>
      </c>
      <c r="Q300" s="88">
        <f t="shared" si="175"/>
        <v>9.126984126984127</v>
      </c>
      <c r="R300" s="74">
        <f>+R298+R299</f>
        <v>41</v>
      </c>
      <c r="S300" s="88">
        <f t="shared" si="176"/>
        <v>8.134920634920634</v>
      </c>
      <c r="T300" s="63">
        <f>+T298+T299</f>
        <v>58</v>
      </c>
      <c r="U300" s="35">
        <f t="shared" si="177"/>
        <v>11.507936507936508</v>
      </c>
    </row>
    <row r="301" spans="1:21" s="1" customFormat="1" ht="12">
      <c r="A301" s="18">
        <v>219</v>
      </c>
      <c r="B301" s="50" t="s">
        <v>331</v>
      </c>
      <c r="C301" s="72">
        <v>558</v>
      </c>
      <c r="D301" s="28">
        <v>453</v>
      </c>
      <c r="E301" s="28">
        <v>422</v>
      </c>
      <c r="F301" s="28">
        <v>347</v>
      </c>
      <c r="G301" s="73">
        <v>334</v>
      </c>
      <c r="H301" s="72">
        <v>162</v>
      </c>
      <c r="I301" s="29">
        <f t="shared" si="165"/>
        <v>38.388625592417064</v>
      </c>
      <c r="J301" s="28">
        <v>196</v>
      </c>
      <c r="K301" s="87">
        <f t="shared" si="172"/>
        <v>58.68263473053892</v>
      </c>
      <c r="L301" s="72">
        <v>90</v>
      </c>
      <c r="M301" s="29">
        <f t="shared" si="173"/>
        <v>21.327014218009477</v>
      </c>
      <c r="N301" s="28">
        <v>138</v>
      </c>
      <c r="O301" s="87">
        <f t="shared" si="174"/>
        <v>41.31736526946108</v>
      </c>
      <c r="P301" s="72">
        <v>109</v>
      </c>
      <c r="Q301" s="90">
        <f t="shared" si="175"/>
        <v>25.829383886255926</v>
      </c>
      <c r="R301" s="72">
        <v>16</v>
      </c>
      <c r="S301" s="90">
        <f t="shared" si="176"/>
        <v>3.7914691943127963</v>
      </c>
      <c r="T301" s="62">
        <v>45</v>
      </c>
      <c r="U301" s="31">
        <f t="shared" si="177"/>
        <v>10.663507109004739</v>
      </c>
    </row>
    <row r="302" spans="1:21" s="1" customFormat="1" ht="12">
      <c r="A302" s="18">
        <v>220</v>
      </c>
      <c r="B302" s="50" t="s">
        <v>332</v>
      </c>
      <c r="C302" s="72">
        <v>198</v>
      </c>
      <c r="D302" s="28">
        <v>147</v>
      </c>
      <c r="E302" s="28">
        <v>141</v>
      </c>
      <c r="F302" s="28">
        <v>93</v>
      </c>
      <c r="G302" s="73">
        <v>91</v>
      </c>
      <c r="H302" s="72">
        <v>61</v>
      </c>
      <c r="I302" s="29">
        <f t="shared" si="165"/>
        <v>43.262411347517734</v>
      </c>
      <c r="J302" s="28">
        <v>56</v>
      </c>
      <c r="K302" s="87">
        <f t="shared" si="172"/>
        <v>61.53846153846154</v>
      </c>
      <c r="L302" s="72">
        <v>32</v>
      </c>
      <c r="M302" s="29">
        <f t="shared" si="173"/>
        <v>22.69503546099291</v>
      </c>
      <c r="N302" s="28">
        <v>35</v>
      </c>
      <c r="O302" s="87">
        <f t="shared" si="174"/>
        <v>38.46153846153846</v>
      </c>
      <c r="P302" s="72">
        <v>15</v>
      </c>
      <c r="Q302" s="90">
        <f t="shared" si="175"/>
        <v>10.638297872340425</v>
      </c>
      <c r="R302" s="72">
        <v>19</v>
      </c>
      <c r="S302" s="90">
        <f t="shared" si="176"/>
        <v>13.47517730496454</v>
      </c>
      <c r="T302" s="62">
        <v>14</v>
      </c>
      <c r="U302" s="31">
        <f t="shared" si="177"/>
        <v>9.929078014184396</v>
      </c>
    </row>
    <row r="303" spans="1:21" s="1" customFormat="1" ht="12">
      <c r="A303" s="18">
        <v>221</v>
      </c>
      <c r="B303" s="50" t="s">
        <v>333</v>
      </c>
      <c r="C303" s="72">
        <v>409</v>
      </c>
      <c r="D303" s="28">
        <v>363</v>
      </c>
      <c r="E303" s="28">
        <v>356</v>
      </c>
      <c r="F303" s="28">
        <v>279</v>
      </c>
      <c r="G303" s="73">
        <v>259</v>
      </c>
      <c r="H303" s="72">
        <v>161</v>
      </c>
      <c r="I303" s="29">
        <f t="shared" si="165"/>
        <v>45.2247191011236</v>
      </c>
      <c r="J303" s="28">
        <v>179</v>
      </c>
      <c r="K303" s="87">
        <f t="shared" si="172"/>
        <v>69.11196911196912</v>
      </c>
      <c r="L303" s="72">
        <v>49</v>
      </c>
      <c r="M303" s="29">
        <f t="shared" si="173"/>
        <v>13.764044943820224</v>
      </c>
      <c r="N303" s="28">
        <v>80</v>
      </c>
      <c r="O303" s="87">
        <f t="shared" si="174"/>
        <v>30.888030888030887</v>
      </c>
      <c r="P303" s="72">
        <v>44</v>
      </c>
      <c r="Q303" s="90">
        <f t="shared" si="175"/>
        <v>12.359550561797754</v>
      </c>
      <c r="R303" s="72">
        <v>77</v>
      </c>
      <c r="S303" s="90">
        <f t="shared" si="176"/>
        <v>21.629213483146067</v>
      </c>
      <c r="T303" s="62">
        <v>25</v>
      </c>
      <c r="U303" s="31">
        <f t="shared" si="177"/>
        <v>7.022471910112359</v>
      </c>
    </row>
    <row r="304" spans="1:21" s="1" customFormat="1" ht="12">
      <c r="A304" s="18">
        <v>222</v>
      </c>
      <c r="B304" s="50" t="s">
        <v>334</v>
      </c>
      <c r="C304" s="72">
        <v>489</v>
      </c>
      <c r="D304" s="28">
        <v>417</v>
      </c>
      <c r="E304" s="28">
        <v>383</v>
      </c>
      <c r="F304" s="28">
        <v>355</v>
      </c>
      <c r="G304" s="73">
        <v>339</v>
      </c>
      <c r="H304" s="72">
        <v>143</v>
      </c>
      <c r="I304" s="29">
        <f t="shared" si="165"/>
        <v>37.33681462140992</v>
      </c>
      <c r="J304" s="28">
        <v>187</v>
      </c>
      <c r="K304" s="87">
        <f t="shared" si="172"/>
        <v>55.1622418879056</v>
      </c>
      <c r="L304" s="72">
        <v>116</v>
      </c>
      <c r="M304" s="29">
        <f t="shared" si="173"/>
        <v>30.287206266318538</v>
      </c>
      <c r="N304" s="28">
        <v>152</v>
      </c>
      <c r="O304" s="87">
        <f t="shared" si="174"/>
        <v>44.8377581120944</v>
      </c>
      <c r="P304" s="72">
        <v>74</v>
      </c>
      <c r="Q304" s="90">
        <f t="shared" si="175"/>
        <v>19.321148825065276</v>
      </c>
      <c r="R304" s="72">
        <v>15</v>
      </c>
      <c r="S304" s="90">
        <f t="shared" si="176"/>
        <v>3.91644908616188</v>
      </c>
      <c r="T304" s="62">
        <v>35</v>
      </c>
      <c r="U304" s="31">
        <f t="shared" si="177"/>
        <v>9.138381201044387</v>
      </c>
    </row>
    <row r="305" spans="1:21" s="1" customFormat="1" ht="12">
      <c r="A305" s="18">
        <v>223</v>
      </c>
      <c r="B305" s="50" t="s">
        <v>335</v>
      </c>
      <c r="C305" s="72">
        <v>514</v>
      </c>
      <c r="D305" s="28">
        <v>403</v>
      </c>
      <c r="E305" s="28">
        <v>371</v>
      </c>
      <c r="F305" s="28">
        <v>334</v>
      </c>
      <c r="G305" s="73">
        <v>308</v>
      </c>
      <c r="H305" s="72">
        <v>144</v>
      </c>
      <c r="I305" s="29">
        <f t="shared" si="165"/>
        <v>38.81401617250674</v>
      </c>
      <c r="J305" s="28">
        <v>189</v>
      </c>
      <c r="K305" s="87">
        <f t="shared" si="172"/>
        <v>61.36363636363637</v>
      </c>
      <c r="L305" s="72">
        <v>111</v>
      </c>
      <c r="M305" s="29">
        <f t="shared" si="173"/>
        <v>29.919137466307276</v>
      </c>
      <c r="N305" s="28">
        <v>119</v>
      </c>
      <c r="O305" s="87">
        <f t="shared" si="174"/>
        <v>38.63636363636363</v>
      </c>
      <c r="P305" s="72">
        <v>61</v>
      </c>
      <c r="Q305" s="90">
        <f t="shared" si="175"/>
        <v>16.442048517520217</v>
      </c>
      <c r="R305" s="72">
        <v>20</v>
      </c>
      <c r="S305" s="90">
        <f t="shared" si="176"/>
        <v>5.390835579514825</v>
      </c>
      <c r="T305" s="62">
        <v>35</v>
      </c>
      <c r="U305" s="31">
        <f t="shared" si="177"/>
        <v>9.433962264150944</v>
      </c>
    </row>
    <row r="306" spans="1:21" s="14" customFormat="1" ht="12">
      <c r="A306" s="32"/>
      <c r="B306" s="51" t="s">
        <v>158</v>
      </c>
      <c r="C306" s="74">
        <f aca="true" t="shared" si="179" ref="C306:H306">+C304+C305</f>
        <v>1003</v>
      </c>
      <c r="D306" s="33">
        <f t="shared" si="179"/>
        <v>820</v>
      </c>
      <c r="E306" s="33">
        <f t="shared" si="179"/>
        <v>754</v>
      </c>
      <c r="F306" s="33">
        <f t="shared" si="179"/>
        <v>689</v>
      </c>
      <c r="G306" s="75">
        <f t="shared" si="179"/>
        <v>647</v>
      </c>
      <c r="H306" s="74">
        <f t="shared" si="179"/>
        <v>287</v>
      </c>
      <c r="I306" s="34">
        <f t="shared" si="165"/>
        <v>38.06366047745358</v>
      </c>
      <c r="J306" s="33">
        <f>+J304+J305</f>
        <v>376</v>
      </c>
      <c r="K306" s="88">
        <f t="shared" si="172"/>
        <v>58.11437403400309</v>
      </c>
      <c r="L306" s="74">
        <f>+L304+L305</f>
        <v>227</v>
      </c>
      <c r="M306" s="34">
        <f t="shared" si="173"/>
        <v>30.106100795755967</v>
      </c>
      <c r="N306" s="33">
        <f>+N304+N305</f>
        <v>271</v>
      </c>
      <c r="O306" s="88">
        <f t="shared" si="174"/>
        <v>41.88562596599691</v>
      </c>
      <c r="P306" s="74">
        <f>+P304+P305</f>
        <v>135</v>
      </c>
      <c r="Q306" s="88">
        <f t="shared" si="175"/>
        <v>17.90450928381963</v>
      </c>
      <c r="R306" s="74">
        <f>+R304+R305</f>
        <v>35</v>
      </c>
      <c r="S306" s="88">
        <f t="shared" si="176"/>
        <v>4.641909814323608</v>
      </c>
      <c r="T306" s="63">
        <f>+T304+T305</f>
        <v>70</v>
      </c>
      <c r="U306" s="35">
        <f t="shared" si="177"/>
        <v>9.283819628647215</v>
      </c>
    </row>
    <row r="307" spans="1:21" s="1" customFormat="1" ht="12">
      <c r="A307" s="18">
        <v>224</v>
      </c>
      <c r="B307" s="50" t="s">
        <v>336</v>
      </c>
      <c r="C307" s="72">
        <v>245</v>
      </c>
      <c r="D307" s="28">
        <v>179</v>
      </c>
      <c r="E307" s="28">
        <v>173</v>
      </c>
      <c r="F307" s="28">
        <v>160</v>
      </c>
      <c r="G307" s="73">
        <v>152</v>
      </c>
      <c r="H307" s="72">
        <v>84</v>
      </c>
      <c r="I307" s="29">
        <f t="shared" si="165"/>
        <v>48.554913294797686</v>
      </c>
      <c r="J307" s="28">
        <v>93</v>
      </c>
      <c r="K307" s="87">
        <f t="shared" si="172"/>
        <v>61.18421052631579</v>
      </c>
      <c r="L307" s="72">
        <v>46</v>
      </c>
      <c r="M307" s="29">
        <f t="shared" si="173"/>
        <v>26.589595375722542</v>
      </c>
      <c r="N307" s="28">
        <v>59</v>
      </c>
      <c r="O307" s="87">
        <f t="shared" si="174"/>
        <v>38.81578947368421</v>
      </c>
      <c r="P307" s="72">
        <v>21</v>
      </c>
      <c r="Q307" s="90">
        <f t="shared" si="175"/>
        <v>12.138728323699421</v>
      </c>
      <c r="R307" s="72">
        <v>5</v>
      </c>
      <c r="S307" s="90">
        <f t="shared" si="176"/>
        <v>2.8901734104046244</v>
      </c>
      <c r="T307" s="62">
        <v>17</v>
      </c>
      <c r="U307" s="31">
        <f t="shared" si="177"/>
        <v>9.826589595375722</v>
      </c>
    </row>
    <row r="308" spans="1:21" s="1" customFormat="1" ht="12">
      <c r="A308" s="18">
        <v>225</v>
      </c>
      <c r="B308" s="50" t="s">
        <v>337</v>
      </c>
      <c r="C308" s="72">
        <v>166</v>
      </c>
      <c r="D308" s="28">
        <v>141</v>
      </c>
      <c r="E308" s="28">
        <v>135</v>
      </c>
      <c r="F308" s="28">
        <v>118</v>
      </c>
      <c r="G308" s="73">
        <v>113</v>
      </c>
      <c r="H308" s="72">
        <v>52</v>
      </c>
      <c r="I308" s="29">
        <f t="shared" si="165"/>
        <v>38.51851851851852</v>
      </c>
      <c r="J308" s="28">
        <v>72</v>
      </c>
      <c r="K308" s="87">
        <f t="shared" si="172"/>
        <v>63.716814159292035</v>
      </c>
      <c r="L308" s="72">
        <v>27</v>
      </c>
      <c r="M308" s="29">
        <f t="shared" si="173"/>
        <v>20</v>
      </c>
      <c r="N308" s="28">
        <v>41</v>
      </c>
      <c r="O308" s="87">
        <f t="shared" si="174"/>
        <v>36.283185840707965</v>
      </c>
      <c r="P308" s="72">
        <v>23</v>
      </c>
      <c r="Q308" s="90">
        <f t="shared" si="175"/>
        <v>17.037037037037038</v>
      </c>
      <c r="R308" s="72">
        <v>16</v>
      </c>
      <c r="S308" s="90">
        <f t="shared" si="176"/>
        <v>11.851851851851851</v>
      </c>
      <c r="T308" s="62">
        <v>17</v>
      </c>
      <c r="U308" s="31">
        <f t="shared" si="177"/>
        <v>12.592592592592593</v>
      </c>
    </row>
    <row r="309" spans="1:21" s="1" customFormat="1" ht="12">
      <c r="A309" s="18">
        <v>226</v>
      </c>
      <c r="B309" s="50" t="s">
        <v>338</v>
      </c>
      <c r="C309" s="72">
        <v>363</v>
      </c>
      <c r="D309" s="28">
        <v>286</v>
      </c>
      <c r="E309" s="28">
        <v>272</v>
      </c>
      <c r="F309" s="28">
        <v>252</v>
      </c>
      <c r="G309" s="73">
        <v>241</v>
      </c>
      <c r="H309" s="72">
        <v>146</v>
      </c>
      <c r="I309" s="29">
        <f t="shared" si="165"/>
        <v>53.6764705882353</v>
      </c>
      <c r="J309" s="28">
        <v>149</v>
      </c>
      <c r="K309" s="87">
        <f t="shared" si="172"/>
        <v>61.82572614107884</v>
      </c>
      <c r="L309" s="72">
        <v>73</v>
      </c>
      <c r="M309" s="29">
        <f t="shared" si="173"/>
        <v>26.83823529411765</v>
      </c>
      <c r="N309" s="28">
        <v>92</v>
      </c>
      <c r="O309" s="87">
        <f t="shared" si="174"/>
        <v>38.17427385892116</v>
      </c>
      <c r="P309" s="72">
        <v>30</v>
      </c>
      <c r="Q309" s="90">
        <f t="shared" si="175"/>
        <v>11.029411764705882</v>
      </c>
      <c r="R309" s="72">
        <v>6</v>
      </c>
      <c r="S309" s="90">
        <f t="shared" si="176"/>
        <v>2.2058823529411766</v>
      </c>
      <c r="T309" s="62">
        <v>17</v>
      </c>
      <c r="U309" s="31">
        <f t="shared" si="177"/>
        <v>6.25</v>
      </c>
    </row>
    <row r="310" spans="1:21" s="1" customFormat="1" ht="12">
      <c r="A310" s="18">
        <v>227</v>
      </c>
      <c r="B310" s="50" t="s">
        <v>339</v>
      </c>
      <c r="C310" s="72">
        <v>554</v>
      </c>
      <c r="D310" s="28">
        <v>423</v>
      </c>
      <c r="E310" s="28">
        <v>392</v>
      </c>
      <c r="F310" s="28">
        <v>334</v>
      </c>
      <c r="G310" s="73">
        <v>319</v>
      </c>
      <c r="H310" s="72">
        <v>244</v>
      </c>
      <c r="I310" s="29">
        <f t="shared" si="165"/>
        <v>62.244897959183675</v>
      </c>
      <c r="J310" s="28">
        <v>234</v>
      </c>
      <c r="K310" s="87">
        <f t="shared" si="172"/>
        <v>73.35423197492163</v>
      </c>
      <c r="L310" s="72">
        <v>73</v>
      </c>
      <c r="M310" s="29">
        <f t="shared" si="173"/>
        <v>18.622448979591837</v>
      </c>
      <c r="N310" s="28">
        <v>85</v>
      </c>
      <c r="O310" s="87">
        <f t="shared" si="174"/>
        <v>26.645768025078368</v>
      </c>
      <c r="P310" s="72">
        <v>21</v>
      </c>
      <c r="Q310" s="90">
        <f t="shared" si="175"/>
        <v>5.357142857142857</v>
      </c>
      <c r="R310" s="72">
        <v>33</v>
      </c>
      <c r="S310" s="90">
        <f t="shared" si="176"/>
        <v>8.418367346938776</v>
      </c>
      <c r="T310" s="62">
        <v>21</v>
      </c>
      <c r="U310" s="31">
        <f t="shared" si="177"/>
        <v>5.357142857142857</v>
      </c>
    </row>
    <row r="311" spans="1:21" s="1" customFormat="1" ht="12">
      <c r="A311" s="18">
        <v>228</v>
      </c>
      <c r="B311" s="50" t="s">
        <v>340</v>
      </c>
      <c r="C311" s="72">
        <v>552</v>
      </c>
      <c r="D311" s="28">
        <v>441</v>
      </c>
      <c r="E311" s="28">
        <v>420</v>
      </c>
      <c r="F311" s="28">
        <v>384</v>
      </c>
      <c r="G311" s="73">
        <v>363</v>
      </c>
      <c r="H311" s="72">
        <v>224</v>
      </c>
      <c r="I311" s="29">
        <f t="shared" si="165"/>
        <v>53.333333333333336</v>
      </c>
      <c r="J311" s="28">
        <v>241</v>
      </c>
      <c r="K311" s="87">
        <f t="shared" si="172"/>
        <v>66.39118457300276</v>
      </c>
      <c r="L311" s="72">
        <v>96</v>
      </c>
      <c r="M311" s="29">
        <f t="shared" si="173"/>
        <v>22.857142857142858</v>
      </c>
      <c r="N311" s="28">
        <v>122</v>
      </c>
      <c r="O311" s="87">
        <f t="shared" si="174"/>
        <v>33.608815426997246</v>
      </c>
      <c r="P311" s="72">
        <v>38</v>
      </c>
      <c r="Q311" s="90">
        <f t="shared" si="175"/>
        <v>9.047619047619047</v>
      </c>
      <c r="R311" s="72">
        <v>29</v>
      </c>
      <c r="S311" s="90">
        <f t="shared" si="176"/>
        <v>6.904761904761905</v>
      </c>
      <c r="T311" s="62">
        <v>33</v>
      </c>
      <c r="U311" s="31">
        <f t="shared" si="177"/>
        <v>7.857142857142857</v>
      </c>
    </row>
    <row r="312" spans="1:21" s="14" customFormat="1" ht="12">
      <c r="A312" s="32"/>
      <c r="B312" s="51" t="s">
        <v>159</v>
      </c>
      <c r="C312" s="74">
        <f aca="true" t="shared" si="180" ref="C312:H312">+C310+C311</f>
        <v>1106</v>
      </c>
      <c r="D312" s="33">
        <f t="shared" si="180"/>
        <v>864</v>
      </c>
      <c r="E312" s="33">
        <f t="shared" si="180"/>
        <v>812</v>
      </c>
      <c r="F312" s="33">
        <f t="shared" si="180"/>
        <v>718</v>
      </c>
      <c r="G312" s="75">
        <f t="shared" si="180"/>
        <v>682</v>
      </c>
      <c r="H312" s="74">
        <f t="shared" si="180"/>
        <v>468</v>
      </c>
      <c r="I312" s="34">
        <f t="shared" si="165"/>
        <v>57.635467980295566</v>
      </c>
      <c r="J312" s="33">
        <f>+J310+J311</f>
        <v>475</v>
      </c>
      <c r="K312" s="88">
        <f t="shared" si="172"/>
        <v>69.64809384164222</v>
      </c>
      <c r="L312" s="74">
        <f>+L310+L311</f>
        <v>169</v>
      </c>
      <c r="M312" s="34">
        <f t="shared" si="173"/>
        <v>20.8128078817734</v>
      </c>
      <c r="N312" s="33">
        <f>+N310+N311</f>
        <v>207</v>
      </c>
      <c r="O312" s="88">
        <f t="shared" si="174"/>
        <v>30.35190615835777</v>
      </c>
      <c r="P312" s="74">
        <f>+P310+P311</f>
        <v>59</v>
      </c>
      <c r="Q312" s="88">
        <f t="shared" si="175"/>
        <v>7.266009852216749</v>
      </c>
      <c r="R312" s="74">
        <f>+R310+R311</f>
        <v>62</v>
      </c>
      <c r="S312" s="88">
        <f t="shared" si="176"/>
        <v>7.635467980295567</v>
      </c>
      <c r="T312" s="63">
        <f>+T310+T311</f>
        <v>54</v>
      </c>
      <c r="U312" s="35">
        <f t="shared" si="177"/>
        <v>6.650246305418719</v>
      </c>
    </row>
    <row r="313" spans="1:21" s="12" customFormat="1" ht="12">
      <c r="A313" s="36"/>
      <c r="B313" s="52" t="s">
        <v>160</v>
      </c>
      <c r="C313" s="76">
        <f aca="true" t="shared" si="181" ref="C313:H313">+C296+C297+C300+C301+C302+C303+C306+C307+C308+C309+C312</f>
        <v>5479</v>
      </c>
      <c r="D313" s="37">
        <f t="shared" si="181"/>
        <v>4375</v>
      </c>
      <c r="E313" s="37">
        <f t="shared" si="181"/>
        <v>4130</v>
      </c>
      <c r="F313" s="37">
        <f t="shared" si="181"/>
        <v>3525</v>
      </c>
      <c r="G313" s="77">
        <f t="shared" si="181"/>
        <v>3328</v>
      </c>
      <c r="H313" s="76">
        <f t="shared" si="181"/>
        <v>1849</v>
      </c>
      <c r="I313" s="38">
        <f t="shared" si="165"/>
        <v>44.76997578692494</v>
      </c>
      <c r="J313" s="37">
        <f>+J296+J297+J300+J301+J302+J303+J306+J307+J308+J309+J312</f>
        <v>2089</v>
      </c>
      <c r="K313" s="89">
        <f t="shared" si="172"/>
        <v>62.77043269230769</v>
      </c>
      <c r="L313" s="76">
        <f>+L296+L297+L300+L301+L302+L303+L306+L307+L308+L309+L312</f>
        <v>982</v>
      </c>
      <c r="M313" s="38">
        <f t="shared" si="173"/>
        <v>23.777239709443098</v>
      </c>
      <c r="N313" s="37">
        <f>+N296+N297+N300+N301+N302+N303+N306+N307+N308+N309+N312</f>
        <v>1239</v>
      </c>
      <c r="O313" s="89">
        <f t="shared" si="174"/>
        <v>37.22956730769231</v>
      </c>
      <c r="P313" s="76">
        <f>+P296+P297+P300+P301+P302+P303+P306+P307+P308+P309+P312</f>
        <v>568</v>
      </c>
      <c r="Q313" s="89">
        <f t="shared" si="175"/>
        <v>13.753026634382566</v>
      </c>
      <c r="R313" s="76">
        <f>+R296+R297+R300+R301+R302+R303+R306+R307+R308+R309+R312</f>
        <v>352</v>
      </c>
      <c r="S313" s="89">
        <f t="shared" si="176"/>
        <v>8.523002421307506</v>
      </c>
      <c r="T313" s="64">
        <f>+T296+T297+T300+T301+T302+T303+T306+T307+T308+T309+T312</f>
        <v>379</v>
      </c>
      <c r="U313" s="39">
        <f t="shared" si="177"/>
        <v>9.176755447941888</v>
      </c>
    </row>
    <row r="314" spans="1:21" s="1" customFormat="1" ht="12">
      <c r="A314" s="40"/>
      <c r="B314" s="53"/>
      <c r="C314" s="78"/>
      <c r="D314" s="41"/>
      <c r="E314" s="41"/>
      <c r="F314" s="41"/>
      <c r="G314" s="79"/>
      <c r="H314" s="78"/>
      <c r="I314" s="29"/>
      <c r="J314" s="41"/>
      <c r="K314" s="90"/>
      <c r="L314" s="78"/>
      <c r="M314" s="29"/>
      <c r="N314" s="41"/>
      <c r="O314" s="90"/>
      <c r="P314" s="78"/>
      <c r="Q314" s="90"/>
      <c r="R314" s="78"/>
      <c r="S314" s="90"/>
      <c r="T314" s="65"/>
      <c r="U314" s="31"/>
    </row>
    <row r="315" spans="1:21" s="1" customFormat="1" ht="12">
      <c r="A315" s="18">
        <v>229</v>
      </c>
      <c r="B315" s="50" t="s">
        <v>341</v>
      </c>
      <c r="C315" s="72">
        <v>471</v>
      </c>
      <c r="D315" s="28">
        <v>305</v>
      </c>
      <c r="E315" s="28">
        <v>285</v>
      </c>
      <c r="F315" s="28">
        <v>292</v>
      </c>
      <c r="G315" s="73">
        <v>272</v>
      </c>
      <c r="H315" s="72">
        <v>119</v>
      </c>
      <c r="I315" s="29">
        <f aca="true" t="shared" si="182" ref="I315:I323">+H315*100/E315</f>
        <v>41.75438596491228</v>
      </c>
      <c r="J315" s="28">
        <v>149</v>
      </c>
      <c r="K315" s="87">
        <f aca="true" t="shared" si="183" ref="K315:K323">+J315*100/G315</f>
        <v>54.779411764705884</v>
      </c>
      <c r="L315" s="72">
        <v>108</v>
      </c>
      <c r="M315" s="29">
        <f aca="true" t="shared" si="184" ref="M315:M348">+L315*100/E315</f>
        <v>37.89473684210526</v>
      </c>
      <c r="N315" s="28">
        <v>123</v>
      </c>
      <c r="O315" s="87">
        <f aca="true" t="shared" si="185" ref="O315:O348">+N315*100/G315</f>
        <v>45.220588235294116</v>
      </c>
      <c r="P315" s="72">
        <v>38</v>
      </c>
      <c r="Q315" s="90">
        <f aca="true" t="shared" si="186" ref="Q315:Q348">+P315*100/E315</f>
        <v>13.333333333333334</v>
      </c>
      <c r="R315" s="72">
        <v>7</v>
      </c>
      <c r="S315" s="90">
        <f aca="true" t="shared" si="187" ref="S315:S348">+R315*100/E315</f>
        <v>2.456140350877193</v>
      </c>
      <c r="T315" s="62">
        <v>13</v>
      </c>
      <c r="U315" s="31">
        <f aca="true" t="shared" si="188" ref="U315:U348">+T315*100/E315</f>
        <v>4.56140350877193</v>
      </c>
    </row>
    <row r="316" spans="1:21" s="1" customFormat="1" ht="12">
      <c r="A316" s="18">
        <v>230</v>
      </c>
      <c r="B316" s="50" t="s">
        <v>342</v>
      </c>
      <c r="C316" s="72">
        <v>493</v>
      </c>
      <c r="D316" s="28">
        <v>340</v>
      </c>
      <c r="E316" s="28">
        <v>323</v>
      </c>
      <c r="F316" s="28">
        <v>322</v>
      </c>
      <c r="G316" s="73">
        <v>299</v>
      </c>
      <c r="H316" s="72">
        <v>119</v>
      </c>
      <c r="I316" s="29">
        <f t="shared" si="182"/>
        <v>36.8421052631579</v>
      </c>
      <c r="J316" s="28">
        <v>160</v>
      </c>
      <c r="K316" s="87">
        <f t="shared" si="183"/>
        <v>53.51170568561873</v>
      </c>
      <c r="L316" s="72">
        <v>110</v>
      </c>
      <c r="M316" s="29">
        <f t="shared" si="184"/>
        <v>34.05572755417957</v>
      </c>
      <c r="N316" s="28">
        <v>139</v>
      </c>
      <c r="O316" s="87">
        <f t="shared" si="185"/>
        <v>46.48829431438127</v>
      </c>
      <c r="P316" s="72">
        <v>56</v>
      </c>
      <c r="Q316" s="90">
        <f t="shared" si="186"/>
        <v>17.3374613003096</v>
      </c>
      <c r="R316" s="72">
        <v>13</v>
      </c>
      <c r="S316" s="90">
        <f t="shared" si="187"/>
        <v>4.024767801857585</v>
      </c>
      <c r="T316" s="62">
        <v>25</v>
      </c>
      <c r="U316" s="31">
        <f t="shared" si="188"/>
        <v>7.739938080495356</v>
      </c>
    </row>
    <row r="317" spans="1:21" s="1" customFormat="1" ht="12">
      <c r="A317" s="18">
        <v>231</v>
      </c>
      <c r="B317" s="50" t="s">
        <v>343</v>
      </c>
      <c r="C317" s="72">
        <v>480</v>
      </c>
      <c r="D317" s="28">
        <v>351</v>
      </c>
      <c r="E317" s="28">
        <v>320</v>
      </c>
      <c r="F317" s="28">
        <v>327</v>
      </c>
      <c r="G317" s="73">
        <v>307</v>
      </c>
      <c r="H317" s="72">
        <v>126</v>
      </c>
      <c r="I317" s="29">
        <f t="shared" si="182"/>
        <v>39.375</v>
      </c>
      <c r="J317" s="28">
        <v>175</v>
      </c>
      <c r="K317" s="87">
        <f t="shared" si="183"/>
        <v>57.00325732899023</v>
      </c>
      <c r="L317" s="72">
        <v>126</v>
      </c>
      <c r="M317" s="29">
        <f t="shared" si="184"/>
        <v>39.375</v>
      </c>
      <c r="N317" s="28">
        <v>132</v>
      </c>
      <c r="O317" s="87">
        <f t="shared" si="185"/>
        <v>42.99674267100977</v>
      </c>
      <c r="P317" s="72">
        <v>26</v>
      </c>
      <c r="Q317" s="90">
        <f t="shared" si="186"/>
        <v>8.125</v>
      </c>
      <c r="R317" s="72">
        <v>18</v>
      </c>
      <c r="S317" s="90">
        <f t="shared" si="187"/>
        <v>5.625</v>
      </c>
      <c r="T317" s="62">
        <v>24</v>
      </c>
      <c r="U317" s="31">
        <f t="shared" si="188"/>
        <v>7.5</v>
      </c>
    </row>
    <row r="318" spans="1:21" s="1" customFormat="1" ht="12">
      <c r="A318" s="18">
        <v>232</v>
      </c>
      <c r="B318" s="50" t="s">
        <v>344</v>
      </c>
      <c r="C318" s="72">
        <v>452</v>
      </c>
      <c r="D318" s="28">
        <v>347</v>
      </c>
      <c r="E318" s="28">
        <v>314</v>
      </c>
      <c r="F318" s="28">
        <v>328</v>
      </c>
      <c r="G318" s="73">
        <v>299</v>
      </c>
      <c r="H318" s="72">
        <v>117</v>
      </c>
      <c r="I318" s="29">
        <f t="shared" si="182"/>
        <v>37.261146496815286</v>
      </c>
      <c r="J318" s="28">
        <v>169</v>
      </c>
      <c r="K318" s="87">
        <f t="shared" si="183"/>
        <v>56.52173913043478</v>
      </c>
      <c r="L318" s="72">
        <v>112</v>
      </c>
      <c r="M318" s="29">
        <f t="shared" si="184"/>
        <v>35.6687898089172</v>
      </c>
      <c r="N318" s="28">
        <v>130</v>
      </c>
      <c r="O318" s="87">
        <f t="shared" si="185"/>
        <v>43.47826086956522</v>
      </c>
      <c r="P318" s="72">
        <v>40</v>
      </c>
      <c r="Q318" s="90">
        <f t="shared" si="186"/>
        <v>12.738853503184714</v>
      </c>
      <c r="R318" s="72">
        <v>22</v>
      </c>
      <c r="S318" s="90">
        <f t="shared" si="187"/>
        <v>7.006369426751593</v>
      </c>
      <c r="T318" s="62">
        <v>23</v>
      </c>
      <c r="U318" s="31">
        <f t="shared" si="188"/>
        <v>7.32484076433121</v>
      </c>
    </row>
    <row r="319" spans="1:21" s="1" customFormat="1" ht="12">
      <c r="A319" s="18">
        <v>233</v>
      </c>
      <c r="B319" s="50" t="s">
        <v>345</v>
      </c>
      <c r="C319" s="72">
        <v>495</v>
      </c>
      <c r="D319" s="28">
        <v>366</v>
      </c>
      <c r="E319" s="28">
        <v>341</v>
      </c>
      <c r="F319" s="28">
        <v>341</v>
      </c>
      <c r="G319" s="73">
        <v>319</v>
      </c>
      <c r="H319" s="72">
        <v>160</v>
      </c>
      <c r="I319" s="29">
        <f t="shared" si="182"/>
        <v>46.9208211143695</v>
      </c>
      <c r="J319" s="28">
        <v>195</v>
      </c>
      <c r="K319" s="87">
        <f t="shared" si="183"/>
        <v>61.12852664576803</v>
      </c>
      <c r="L319" s="72">
        <v>99</v>
      </c>
      <c r="M319" s="29">
        <f t="shared" si="184"/>
        <v>29.032258064516128</v>
      </c>
      <c r="N319" s="28">
        <v>124</v>
      </c>
      <c r="O319" s="87">
        <f t="shared" si="185"/>
        <v>38.87147335423197</v>
      </c>
      <c r="P319" s="72">
        <v>28</v>
      </c>
      <c r="Q319" s="90">
        <f t="shared" si="186"/>
        <v>8.211143695014663</v>
      </c>
      <c r="R319" s="72">
        <v>22</v>
      </c>
      <c r="S319" s="90">
        <f t="shared" si="187"/>
        <v>6.451612903225806</v>
      </c>
      <c r="T319" s="62">
        <v>32</v>
      </c>
      <c r="U319" s="31">
        <f t="shared" si="188"/>
        <v>9.3841642228739</v>
      </c>
    </row>
    <row r="320" spans="1:21" s="1" customFormat="1" ht="12">
      <c r="A320" s="18">
        <v>234</v>
      </c>
      <c r="B320" s="50" t="s">
        <v>346</v>
      </c>
      <c r="C320" s="72">
        <v>476</v>
      </c>
      <c r="D320" s="28">
        <v>359</v>
      </c>
      <c r="E320" s="28">
        <v>339</v>
      </c>
      <c r="F320" s="28">
        <v>340</v>
      </c>
      <c r="G320" s="73">
        <v>318</v>
      </c>
      <c r="H320" s="72">
        <v>150</v>
      </c>
      <c r="I320" s="29">
        <f t="shared" si="182"/>
        <v>44.24778761061947</v>
      </c>
      <c r="J320" s="28">
        <v>186</v>
      </c>
      <c r="K320" s="87">
        <f t="shared" si="183"/>
        <v>58.490566037735846</v>
      </c>
      <c r="L320" s="72">
        <v>125</v>
      </c>
      <c r="M320" s="29">
        <f t="shared" si="184"/>
        <v>36.87315634218289</v>
      </c>
      <c r="N320" s="28">
        <v>132</v>
      </c>
      <c r="O320" s="87">
        <f t="shared" si="185"/>
        <v>41.509433962264154</v>
      </c>
      <c r="P320" s="72">
        <v>35</v>
      </c>
      <c r="Q320" s="90">
        <f t="shared" si="186"/>
        <v>10.32448377581121</v>
      </c>
      <c r="R320" s="72">
        <v>9</v>
      </c>
      <c r="S320" s="90">
        <f t="shared" si="187"/>
        <v>2.6548672566371683</v>
      </c>
      <c r="T320" s="62">
        <v>20</v>
      </c>
      <c r="U320" s="31">
        <f t="shared" si="188"/>
        <v>5.899705014749262</v>
      </c>
    </row>
    <row r="321" spans="1:21" s="1" customFormat="1" ht="12">
      <c r="A321" s="18">
        <v>235</v>
      </c>
      <c r="B321" s="50" t="s">
        <v>347</v>
      </c>
      <c r="C321" s="72">
        <v>474</v>
      </c>
      <c r="D321" s="28">
        <v>367</v>
      </c>
      <c r="E321" s="28">
        <v>328</v>
      </c>
      <c r="F321" s="28">
        <v>324</v>
      </c>
      <c r="G321" s="73">
        <v>290</v>
      </c>
      <c r="H321" s="72">
        <v>96</v>
      </c>
      <c r="I321" s="29">
        <f t="shared" si="182"/>
        <v>29.26829268292683</v>
      </c>
      <c r="J321" s="28">
        <v>141</v>
      </c>
      <c r="K321" s="87">
        <f t="shared" si="183"/>
        <v>48.62068965517241</v>
      </c>
      <c r="L321" s="72">
        <v>153</v>
      </c>
      <c r="M321" s="29">
        <f t="shared" si="184"/>
        <v>46.646341463414636</v>
      </c>
      <c r="N321" s="28">
        <v>149</v>
      </c>
      <c r="O321" s="87">
        <f t="shared" si="185"/>
        <v>51.37931034482759</v>
      </c>
      <c r="P321" s="72">
        <v>47</v>
      </c>
      <c r="Q321" s="90">
        <f t="shared" si="186"/>
        <v>14.329268292682928</v>
      </c>
      <c r="R321" s="72">
        <v>13</v>
      </c>
      <c r="S321" s="90">
        <f t="shared" si="187"/>
        <v>3.9634146341463414</v>
      </c>
      <c r="T321" s="62">
        <v>19</v>
      </c>
      <c r="U321" s="31">
        <f t="shared" si="188"/>
        <v>5.7926829268292686</v>
      </c>
    </row>
    <row r="322" spans="1:21" s="1" customFormat="1" ht="12">
      <c r="A322" s="18">
        <v>236</v>
      </c>
      <c r="B322" s="50" t="s">
        <v>348</v>
      </c>
      <c r="C322" s="72">
        <v>491</v>
      </c>
      <c r="D322" s="28">
        <v>346</v>
      </c>
      <c r="E322" s="28">
        <v>318</v>
      </c>
      <c r="F322" s="28">
        <v>335</v>
      </c>
      <c r="G322" s="73">
        <v>304</v>
      </c>
      <c r="H322" s="72">
        <v>155</v>
      </c>
      <c r="I322" s="29">
        <f t="shared" si="182"/>
        <v>48.742138364779876</v>
      </c>
      <c r="J322" s="28">
        <v>179</v>
      </c>
      <c r="K322" s="87">
        <f t="shared" si="183"/>
        <v>58.88157894736842</v>
      </c>
      <c r="L322" s="72">
        <v>89</v>
      </c>
      <c r="M322" s="29">
        <f t="shared" si="184"/>
        <v>27.9874213836478</v>
      </c>
      <c r="N322" s="28">
        <v>125</v>
      </c>
      <c r="O322" s="87">
        <f t="shared" si="185"/>
        <v>41.11842105263158</v>
      </c>
      <c r="P322" s="72">
        <v>42</v>
      </c>
      <c r="Q322" s="90">
        <f t="shared" si="186"/>
        <v>13.20754716981132</v>
      </c>
      <c r="R322" s="72">
        <v>9</v>
      </c>
      <c r="S322" s="90">
        <f t="shared" si="187"/>
        <v>2.830188679245283</v>
      </c>
      <c r="T322" s="62">
        <v>23</v>
      </c>
      <c r="U322" s="31">
        <f t="shared" si="188"/>
        <v>7.232704402515723</v>
      </c>
    </row>
    <row r="323" spans="1:21" s="1" customFormat="1" ht="12">
      <c r="A323" s="18">
        <v>237</v>
      </c>
      <c r="B323" s="50" t="s">
        <v>349</v>
      </c>
      <c r="C323" s="72">
        <v>275</v>
      </c>
      <c r="D323" s="28">
        <v>236</v>
      </c>
      <c r="E323" s="28">
        <v>221</v>
      </c>
      <c r="F323" s="28">
        <v>213</v>
      </c>
      <c r="G323" s="73">
        <v>197</v>
      </c>
      <c r="H323" s="72">
        <v>90</v>
      </c>
      <c r="I323" s="29">
        <f t="shared" si="182"/>
        <v>40.723981900452486</v>
      </c>
      <c r="J323" s="28">
        <v>110</v>
      </c>
      <c r="K323" s="87">
        <f t="shared" si="183"/>
        <v>55.83756345177665</v>
      </c>
      <c r="L323" s="72">
        <v>58</v>
      </c>
      <c r="M323" s="29">
        <f t="shared" si="184"/>
        <v>26.244343891402714</v>
      </c>
      <c r="N323" s="28">
        <v>87</v>
      </c>
      <c r="O323" s="87">
        <f t="shared" si="185"/>
        <v>44.16243654822335</v>
      </c>
      <c r="P323" s="72">
        <v>57</v>
      </c>
      <c r="Q323" s="90">
        <f t="shared" si="186"/>
        <v>25.79185520361991</v>
      </c>
      <c r="R323" s="72">
        <v>1</v>
      </c>
      <c r="S323" s="90">
        <f t="shared" si="187"/>
        <v>0.45248868778280543</v>
      </c>
      <c r="T323" s="62">
        <v>15</v>
      </c>
      <c r="U323" s="31">
        <f t="shared" si="188"/>
        <v>6.787330316742081</v>
      </c>
    </row>
    <row r="324" spans="1:21" s="14" customFormat="1" ht="12">
      <c r="A324" s="32"/>
      <c r="B324" s="51" t="s">
        <v>161</v>
      </c>
      <c r="C324" s="74">
        <f aca="true" t="shared" si="189" ref="C324:H324">SUM(C315:C323)</f>
        <v>4107</v>
      </c>
      <c r="D324" s="33">
        <f t="shared" si="189"/>
        <v>3017</v>
      </c>
      <c r="E324" s="33">
        <f t="shared" si="189"/>
        <v>2789</v>
      </c>
      <c r="F324" s="33">
        <f t="shared" si="189"/>
        <v>2822</v>
      </c>
      <c r="G324" s="75">
        <f t="shared" si="189"/>
        <v>2605</v>
      </c>
      <c r="H324" s="74">
        <f t="shared" si="189"/>
        <v>1132</v>
      </c>
      <c r="I324" s="34">
        <f aca="true" t="shared" si="190" ref="I324:I332">+H324*100/E324</f>
        <v>40.58802438149875</v>
      </c>
      <c r="J324" s="33">
        <f>SUM(J315:J323)</f>
        <v>1464</v>
      </c>
      <c r="K324" s="88">
        <f aca="true" t="shared" si="191" ref="K324:K332">+J324*100/G324</f>
        <v>56.19961612284069</v>
      </c>
      <c r="L324" s="74">
        <f>SUM(L315:L323)</f>
        <v>980</v>
      </c>
      <c r="M324" s="34">
        <f t="shared" si="184"/>
        <v>35.13804230907135</v>
      </c>
      <c r="N324" s="33">
        <f>SUM(N315:N323)</f>
        <v>1141</v>
      </c>
      <c r="O324" s="88">
        <f t="shared" si="185"/>
        <v>43.80038387715931</v>
      </c>
      <c r="P324" s="74">
        <f>SUM(P315:P323)</f>
        <v>369</v>
      </c>
      <c r="Q324" s="88">
        <f t="shared" si="186"/>
        <v>13.230548583721765</v>
      </c>
      <c r="R324" s="74">
        <f>SUM(R315:R323)</f>
        <v>114</v>
      </c>
      <c r="S324" s="88">
        <f t="shared" si="187"/>
        <v>4.087486554320545</v>
      </c>
      <c r="T324" s="63">
        <f>SUM(T315:T323)</f>
        <v>194</v>
      </c>
      <c r="U324" s="35">
        <f t="shared" si="188"/>
        <v>6.955898171387594</v>
      </c>
    </row>
    <row r="325" spans="1:21" s="1" customFormat="1" ht="12">
      <c r="A325" s="18">
        <v>238</v>
      </c>
      <c r="B325" s="50" t="s">
        <v>350</v>
      </c>
      <c r="C325" s="72">
        <v>477</v>
      </c>
      <c r="D325" s="28">
        <v>387</v>
      </c>
      <c r="E325" s="28">
        <v>363</v>
      </c>
      <c r="F325" s="28">
        <v>314</v>
      </c>
      <c r="G325" s="73">
        <v>299</v>
      </c>
      <c r="H325" s="72">
        <v>60</v>
      </c>
      <c r="I325" s="29">
        <f t="shared" si="190"/>
        <v>16.52892561983471</v>
      </c>
      <c r="J325" s="28">
        <v>111</v>
      </c>
      <c r="K325" s="87">
        <f t="shared" si="191"/>
        <v>37.123745819397996</v>
      </c>
      <c r="L325" s="72">
        <v>252</v>
      </c>
      <c r="M325" s="29">
        <f t="shared" si="184"/>
        <v>69.42148760330579</v>
      </c>
      <c r="N325" s="28">
        <v>188</v>
      </c>
      <c r="O325" s="87">
        <f t="shared" si="185"/>
        <v>62.876254180602004</v>
      </c>
      <c r="P325" s="72">
        <v>14</v>
      </c>
      <c r="Q325" s="90">
        <f t="shared" si="186"/>
        <v>3.8567493112947657</v>
      </c>
      <c r="R325" s="72">
        <v>9</v>
      </c>
      <c r="S325" s="90">
        <f t="shared" si="187"/>
        <v>2.479338842975207</v>
      </c>
      <c r="T325" s="62">
        <v>28</v>
      </c>
      <c r="U325" s="31">
        <f t="shared" si="188"/>
        <v>7.7134986225895315</v>
      </c>
    </row>
    <row r="326" spans="1:21" s="1" customFormat="1" ht="12">
      <c r="A326" s="18">
        <v>239</v>
      </c>
      <c r="B326" s="50" t="s">
        <v>351</v>
      </c>
      <c r="C326" s="72">
        <v>491</v>
      </c>
      <c r="D326" s="28">
        <v>356</v>
      </c>
      <c r="E326" s="28">
        <v>339</v>
      </c>
      <c r="F326" s="28">
        <v>305</v>
      </c>
      <c r="G326" s="73">
        <v>280</v>
      </c>
      <c r="H326" s="72">
        <v>74</v>
      </c>
      <c r="I326" s="29">
        <f t="shared" si="190"/>
        <v>21.828908554572273</v>
      </c>
      <c r="J326" s="28">
        <v>137</v>
      </c>
      <c r="K326" s="87">
        <f t="shared" si="191"/>
        <v>48.92857142857143</v>
      </c>
      <c r="L326" s="72">
        <v>203</v>
      </c>
      <c r="M326" s="29">
        <f t="shared" si="184"/>
        <v>59.882005899705014</v>
      </c>
      <c r="N326" s="28">
        <v>143</v>
      </c>
      <c r="O326" s="87">
        <f t="shared" si="185"/>
        <v>51.07142857142857</v>
      </c>
      <c r="P326" s="72">
        <v>5</v>
      </c>
      <c r="Q326" s="90">
        <f t="shared" si="186"/>
        <v>1.4749262536873156</v>
      </c>
      <c r="R326" s="72">
        <v>16</v>
      </c>
      <c r="S326" s="90">
        <f t="shared" si="187"/>
        <v>4.71976401179941</v>
      </c>
      <c r="T326" s="62">
        <v>41</v>
      </c>
      <c r="U326" s="31">
        <f t="shared" si="188"/>
        <v>12.094395280235988</v>
      </c>
    </row>
    <row r="327" spans="1:21" s="14" customFormat="1" ht="12">
      <c r="A327" s="32"/>
      <c r="B327" s="51" t="s">
        <v>162</v>
      </c>
      <c r="C327" s="74">
        <f aca="true" t="shared" si="192" ref="C327:H327">+C325+C326</f>
        <v>968</v>
      </c>
      <c r="D327" s="33">
        <f t="shared" si="192"/>
        <v>743</v>
      </c>
      <c r="E327" s="33">
        <f t="shared" si="192"/>
        <v>702</v>
      </c>
      <c r="F327" s="33">
        <f t="shared" si="192"/>
        <v>619</v>
      </c>
      <c r="G327" s="75">
        <f t="shared" si="192"/>
        <v>579</v>
      </c>
      <c r="H327" s="74">
        <f t="shared" si="192"/>
        <v>134</v>
      </c>
      <c r="I327" s="34">
        <f t="shared" si="190"/>
        <v>19.08831908831909</v>
      </c>
      <c r="J327" s="33">
        <f>+J325+J326</f>
        <v>248</v>
      </c>
      <c r="K327" s="88">
        <f t="shared" si="191"/>
        <v>42.832469775474955</v>
      </c>
      <c r="L327" s="74">
        <f>+L325+L326</f>
        <v>455</v>
      </c>
      <c r="M327" s="34">
        <f t="shared" si="184"/>
        <v>64.81481481481481</v>
      </c>
      <c r="N327" s="33">
        <f>+N325+N326</f>
        <v>331</v>
      </c>
      <c r="O327" s="88">
        <f t="shared" si="185"/>
        <v>57.167530224525045</v>
      </c>
      <c r="P327" s="74">
        <f>+P325+P326</f>
        <v>19</v>
      </c>
      <c r="Q327" s="88">
        <f t="shared" si="186"/>
        <v>2.7065527065527064</v>
      </c>
      <c r="R327" s="74">
        <f>+R325+R326</f>
        <v>25</v>
      </c>
      <c r="S327" s="88">
        <f t="shared" si="187"/>
        <v>3.561253561253561</v>
      </c>
      <c r="T327" s="63">
        <f>+T325+T326</f>
        <v>69</v>
      </c>
      <c r="U327" s="35">
        <f t="shared" si="188"/>
        <v>9.82905982905983</v>
      </c>
    </row>
    <row r="328" spans="1:21" s="1" customFormat="1" ht="12">
      <c r="A328" s="18">
        <v>240</v>
      </c>
      <c r="B328" s="50" t="s">
        <v>352</v>
      </c>
      <c r="C328" s="72">
        <v>235</v>
      </c>
      <c r="D328" s="28">
        <v>195</v>
      </c>
      <c r="E328" s="28">
        <v>181</v>
      </c>
      <c r="F328" s="28">
        <v>184</v>
      </c>
      <c r="G328" s="73">
        <v>173</v>
      </c>
      <c r="H328" s="72">
        <v>84</v>
      </c>
      <c r="I328" s="29">
        <f t="shared" si="190"/>
        <v>46.408839779005525</v>
      </c>
      <c r="J328" s="28">
        <v>119</v>
      </c>
      <c r="K328" s="87">
        <f t="shared" si="191"/>
        <v>68.78612716763006</v>
      </c>
      <c r="L328" s="72">
        <v>27</v>
      </c>
      <c r="M328" s="29">
        <f t="shared" si="184"/>
        <v>14.917127071823204</v>
      </c>
      <c r="N328" s="28">
        <v>54</v>
      </c>
      <c r="O328" s="87">
        <f t="shared" si="185"/>
        <v>31.213872832369944</v>
      </c>
      <c r="P328" s="72">
        <v>36</v>
      </c>
      <c r="Q328" s="90">
        <f t="shared" si="186"/>
        <v>19.88950276243094</v>
      </c>
      <c r="R328" s="72">
        <v>9</v>
      </c>
      <c r="S328" s="90">
        <f t="shared" si="187"/>
        <v>4.972375690607735</v>
      </c>
      <c r="T328" s="62">
        <v>25</v>
      </c>
      <c r="U328" s="31">
        <f t="shared" si="188"/>
        <v>13.812154696132596</v>
      </c>
    </row>
    <row r="329" spans="1:21" s="1" customFormat="1" ht="12">
      <c r="A329" s="18">
        <v>241</v>
      </c>
      <c r="B329" s="50" t="s">
        <v>353</v>
      </c>
      <c r="C329" s="72">
        <v>372</v>
      </c>
      <c r="D329" s="28">
        <v>287</v>
      </c>
      <c r="E329" s="28">
        <v>273</v>
      </c>
      <c r="F329" s="28">
        <v>261</v>
      </c>
      <c r="G329" s="73">
        <v>251</v>
      </c>
      <c r="H329" s="72">
        <v>95</v>
      </c>
      <c r="I329" s="29">
        <f t="shared" si="190"/>
        <v>34.798534798534796</v>
      </c>
      <c r="J329" s="28">
        <v>136</v>
      </c>
      <c r="K329" s="87">
        <f t="shared" si="191"/>
        <v>54.18326693227092</v>
      </c>
      <c r="L329" s="72">
        <v>131</v>
      </c>
      <c r="M329" s="29">
        <f t="shared" si="184"/>
        <v>47.985347985347985</v>
      </c>
      <c r="N329" s="28">
        <v>115</v>
      </c>
      <c r="O329" s="87">
        <f t="shared" si="185"/>
        <v>45.81673306772908</v>
      </c>
      <c r="P329" s="72">
        <v>24</v>
      </c>
      <c r="Q329" s="90">
        <f t="shared" si="186"/>
        <v>8.791208791208792</v>
      </c>
      <c r="R329" s="72">
        <v>7</v>
      </c>
      <c r="S329" s="90">
        <f t="shared" si="187"/>
        <v>2.5641025641025643</v>
      </c>
      <c r="T329" s="62">
        <v>16</v>
      </c>
      <c r="U329" s="31">
        <f t="shared" si="188"/>
        <v>5.86080586080586</v>
      </c>
    </row>
    <row r="330" spans="1:21" s="1" customFormat="1" ht="12">
      <c r="A330" s="18">
        <v>242</v>
      </c>
      <c r="B330" s="50" t="s">
        <v>354</v>
      </c>
      <c r="C330" s="72">
        <v>374</v>
      </c>
      <c r="D330" s="28">
        <v>295</v>
      </c>
      <c r="E330" s="28">
        <v>281</v>
      </c>
      <c r="F330" s="28">
        <v>267</v>
      </c>
      <c r="G330" s="73">
        <v>255</v>
      </c>
      <c r="H330" s="72">
        <v>102</v>
      </c>
      <c r="I330" s="29">
        <f t="shared" si="190"/>
        <v>36.29893238434164</v>
      </c>
      <c r="J330" s="28">
        <v>149</v>
      </c>
      <c r="K330" s="87">
        <f t="shared" si="191"/>
        <v>58.431372549019606</v>
      </c>
      <c r="L330" s="72">
        <v>99</v>
      </c>
      <c r="M330" s="29">
        <f t="shared" si="184"/>
        <v>35.23131672597865</v>
      </c>
      <c r="N330" s="28">
        <v>106</v>
      </c>
      <c r="O330" s="87">
        <f t="shared" si="185"/>
        <v>41.568627450980394</v>
      </c>
      <c r="P330" s="72">
        <v>60</v>
      </c>
      <c r="Q330" s="90">
        <f t="shared" si="186"/>
        <v>21.352313167259787</v>
      </c>
      <c r="R330" s="72">
        <v>5</v>
      </c>
      <c r="S330" s="90">
        <f t="shared" si="187"/>
        <v>1.7793594306049823</v>
      </c>
      <c r="T330" s="62">
        <v>15</v>
      </c>
      <c r="U330" s="31">
        <f t="shared" si="188"/>
        <v>5.338078291814947</v>
      </c>
    </row>
    <row r="331" spans="1:21" s="1" customFormat="1" ht="12">
      <c r="A331" s="18">
        <v>243</v>
      </c>
      <c r="B331" s="50" t="s">
        <v>355</v>
      </c>
      <c r="C331" s="72">
        <v>383</v>
      </c>
      <c r="D331" s="28">
        <v>313</v>
      </c>
      <c r="E331" s="28">
        <v>292</v>
      </c>
      <c r="F331" s="28">
        <v>276</v>
      </c>
      <c r="G331" s="73">
        <v>263</v>
      </c>
      <c r="H331" s="72">
        <v>100</v>
      </c>
      <c r="I331" s="29">
        <f t="shared" si="190"/>
        <v>34.24657534246575</v>
      </c>
      <c r="J331" s="28">
        <v>144</v>
      </c>
      <c r="K331" s="87">
        <f t="shared" si="191"/>
        <v>54.752851711026615</v>
      </c>
      <c r="L331" s="72">
        <v>141</v>
      </c>
      <c r="M331" s="29">
        <f t="shared" si="184"/>
        <v>48.28767123287671</v>
      </c>
      <c r="N331" s="28">
        <v>119</v>
      </c>
      <c r="O331" s="87">
        <f t="shared" si="185"/>
        <v>45.247148288973385</v>
      </c>
      <c r="P331" s="72">
        <v>35</v>
      </c>
      <c r="Q331" s="90">
        <f t="shared" si="186"/>
        <v>11.986301369863014</v>
      </c>
      <c r="R331" s="72">
        <v>4</v>
      </c>
      <c r="S331" s="90">
        <f t="shared" si="187"/>
        <v>1.36986301369863</v>
      </c>
      <c r="T331" s="62">
        <v>12</v>
      </c>
      <c r="U331" s="31">
        <f t="shared" si="188"/>
        <v>4.109589041095891</v>
      </c>
    </row>
    <row r="332" spans="1:21" s="14" customFormat="1" ht="12">
      <c r="A332" s="32"/>
      <c r="B332" s="51" t="s">
        <v>163</v>
      </c>
      <c r="C332" s="74">
        <f aca="true" t="shared" si="193" ref="C332:H332">+C329+C330+C331</f>
        <v>1129</v>
      </c>
      <c r="D332" s="33">
        <f t="shared" si="193"/>
        <v>895</v>
      </c>
      <c r="E332" s="33">
        <f t="shared" si="193"/>
        <v>846</v>
      </c>
      <c r="F332" s="33">
        <f t="shared" si="193"/>
        <v>804</v>
      </c>
      <c r="G332" s="75">
        <f t="shared" si="193"/>
        <v>769</v>
      </c>
      <c r="H332" s="74">
        <f t="shared" si="193"/>
        <v>297</v>
      </c>
      <c r="I332" s="34">
        <f t="shared" si="190"/>
        <v>35.1063829787234</v>
      </c>
      <c r="J332" s="33">
        <f>+J329+J330+J331</f>
        <v>429</v>
      </c>
      <c r="K332" s="88">
        <f t="shared" si="191"/>
        <v>55.786736020806245</v>
      </c>
      <c r="L332" s="74">
        <f>+L329+L330+L331</f>
        <v>371</v>
      </c>
      <c r="M332" s="34">
        <f t="shared" si="184"/>
        <v>43.853427895981085</v>
      </c>
      <c r="N332" s="33">
        <f>+N329+N330+N331</f>
        <v>340</v>
      </c>
      <c r="O332" s="88">
        <f t="shared" si="185"/>
        <v>44.213263979193755</v>
      </c>
      <c r="P332" s="74">
        <f>+P329+P330+P331</f>
        <v>119</v>
      </c>
      <c r="Q332" s="88">
        <f t="shared" si="186"/>
        <v>14.066193853427896</v>
      </c>
      <c r="R332" s="74">
        <f>+R329+R330+R331</f>
        <v>16</v>
      </c>
      <c r="S332" s="88">
        <f t="shared" si="187"/>
        <v>1.8912529550827424</v>
      </c>
      <c r="T332" s="63">
        <f>+T329+T330+T331</f>
        <v>43</v>
      </c>
      <c r="U332" s="35">
        <f t="shared" si="188"/>
        <v>5.08274231678487</v>
      </c>
    </row>
    <row r="333" spans="1:21" s="1" customFormat="1" ht="12">
      <c r="A333" s="18">
        <v>244</v>
      </c>
      <c r="B333" s="50" t="s">
        <v>356</v>
      </c>
      <c r="C333" s="72">
        <v>343</v>
      </c>
      <c r="D333" s="28">
        <v>295</v>
      </c>
      <c r="E333" s="28">
        <v>277</v>
      </c>
      <c r="F333" s="28">
        <v>263</v>
      </c>
      <c r="G333" s="73">
        <v>247</v>
      </c>
      <c r="H333" s="72">
        <v>102</v>
      </c>
      <c r="I333" s="29">
        <f aca="true" t="shared" si="194" ref="I333:I338">+H333*100/E333</f>
        <v>36.82310469314079</v>
      </c>
      <c r="J333" s="28">
        <v>150</v>
      </c>
      <c r="K333" s="87">
        <f aca="true" t="shared" si="195" ref="K333:K338">+J333*100/G333</f>
        <v>60.72874493927125</v>
      </c>
      <c r="L333" s="72">
        <v>116</v>
      </c>
      <c r="M333" s="29">
        <f t="shared" si="184"/>
        <v>41.87725631768953</v>
      </c>
      <c r="N333" s="28">
        <v>97</v>
      </c>
      <c r="O333" s="87">
        <f t="shared" si="185"/>
        <v>39.27125506072875</v>
      </c>
      <c r="P333" s="72">
        <v>45</v>
      </c>
      <c r="Q333" s="90">
        <f t="shared" si="186"/>
        <v>16.24548736462094</v>
      </c>
      <c r="R333" s="72">
        <v>5</v>
      </c>
      <c r="S333" s="90">
        <f t="shared" si="187"/>
        <v>1.8050541516245486</v>
      </c>
      <c r="T333" s="62">
        <v>9</v>
      </c>
      <c r="U333" s="31">
        <f t="shared" si="188"/>
        <v>3.2490974729241877</v>
      </c>
    </row>
    <row r="334" spans="1:21" s="1" customFormat="1" ht="12">
      <c r="A334" s="18">
        <v>245</v>
      </c>
      <c r="B334" s="50" t="s">
        <v>357</v>
      </c>
      <c r="C334" s="72">
        <v>529</v>
      </c>
      <c r="D334" s="28">
        <v>398</v>
      </c>
      <c r="E334" s="28">
        <v>380</v>
      </c>
      <c r="F334" s="28">
        <v>358</v>
      </c>
      <c r="G334" s="73">
        <v>334</v>
      </c>
      <c r="H334" s="72">
        <v>139</v>
      </c>
      <c r="I334" s="29">
        <f t="shared" si="194"/>
        <v>36.578947368421055</v>
      </c>
      <c r="J334" s="28">
        <v>158</v>
      </c>
      <c r="K334" s="87">
        <f t="shared" si="195"/>
        <v>47.30538922155689</v>
      </c>
      <c r="L334" s="72">
        <v>162</v>
      </c>
      <c r="M334" s="29">
        <f t="shared" si="184"/>
        <v>42.63157894736842</v>
      </c>
      <c r="N334" s="28">
        <v>176</v>
      </c>
      <c r="O334" s="87">
        <f t="shared" si="185"/>
        <v>52.69461077844311</v>
      </c>
      <c r="P334" s="72">
        <v>36</v>
      </c>
      <c r="Q334" s="90">
        <f t="shared" si="186"/>
        <v>9.473684210526315</v>
      </c>
      <c r="R334" s="72">
        <v>23</v>
      </c>
      <c r="S334" s="90">
        <f t="shared" si="187"/>
        <v>6.052631578947368</v>
      </c>
      <c r="T334" s="62">
        <v>20</v>
      </c>
      <c r="U334" s="31">
        <f t="shared" si="188"/>
        <v>5.2631578947368425</v>
      </c>
    </row>
    <row r="335" spans="1:21" s="1" customFormat="1" ht="12">
      <c r="A335" s="18">
        <v>246</v>
      </c>
      <c r="B335" s="50" t="s">
        <v>359</v>
      </c>
      <c r="C335" s="72">
        <v>140</v>
      </c>
      <c r="D335" s="28">
        <v>117</v>
      </c>
      <c r="E335" s="28">
        <v>116</v>
      </c>
      <c r="F335" s="28">
        <v>113</v>
      </c>
      <c r="G335" s="73">
        <v>110</v>
      </c>
      <c r="H335" s="72">
        <v>70</v>
      </c>
      <c r="I335" s="29">
        <f t="shared" si="194"/>
        <v>60.3448275862069</v>
      </c>
      <c r="J335" s="28">
        <v>76</v>
      </c>
      <c r="K335" s="87">
        <f t="shared" si="195"/>
        <v>69.0909090909091</v>
      </c>
      <c r="L335" s="72">
        <v>29</v>
      </c>
      <c r="M335" s="29">
        <f t="shared" si="184"/>
        <v>25</v>
      </c>
      <c r="N335" s="28">
        <v>34</v>
      </c>
      <c r="O335" s="87">
        <f t="shared" si="185"/>
        <v>30.90909090909091</v>
      </c>
      <c r="P335" s="72">
        <v>8</v>
      </c>
      <c r="Q335" s="90">
        <f t="shared" si="186"/>
        <v>6.896551724137931</v>
      </c>
      <c r="R335" s="72">
        <v>7</v>
      </c>
      <c r="S335" s="90">
        <f t="shared" si="187"/>
        <v>6.0344827586206895</v>
      </c>
      <c r="T335" s="62">
        <v>2</v>
      </c>
      <c r="U335" s="31">
        <f t="shared" si="188"/>
        <v>1.7241379310344827</v>
      </c>
    </row>
    <row r="336" spans="1:21" s="1" customFormat="1" ht="12">
      <c r="A336" s="18">
        <v>247</v>
      </c>
      <c r="B336" s="50" t="s">
        <v>360</v>
      </c>
      <c r="C336" s="72">
        <v>449</v>
      </c>
      <c r="D336" s="28">
        <v>294</v>
      </c>
      <c r="E336" s="28">
        <v>289</v>
      </c>
      <c r="F336" s="28">
        <v>258</v>
      </c>
      <c r="G336" s="73">
        <v>251</v>
      </c>
      <c r="H336" s="72">
        <v>120</v>
      </c>
      <c r="I336" s="29">
        <f t="shared" si="194"/>
        <v>41.522491349480966</v>
      </c>
      <c r="J336" s="28">
        <v>153</v>
      </c>
      <c r="K336" s="87">
        <f t="shared" si="195"/>
        <v>60.95617529880478</v>
      </c>
      <c r="L336" s="72">
        <v>113</v>
      </c>
      <c r="M336" s="29">
        <f t="shared" si="184"/>
        <v>39.10034602076124</v>
      </c>
      <c r="N336" s="28">
        <v>98</v>
      </c>
      <c r="O336" s="87">
        <f t="shared" si="185"/>
        <v>39.04382470119522</v>
      </c>
      <c r="P336" s="72">
        <v>39</v>
      </c>
      <c r="Q336" s="90">
        <f t="shared" si="186"/>
        <v>13.494809688581315</v>
      </c>
      <c r="R336" s="72">
        <v>5</v>
      </c>
      <c r="S336" s="90">
        <f t="shared" si="187"/>
        <v>1.7301038062283738</v>
      </c>
      <c r="T336" s="62">
        <v>12</v>
      </c>
      <c r="U336" s="31">
        <f t="shared" si="188"/>
        <v>4.1522491349480966</v>
      </c>
    </row>
    <row r="337" spans="1:21" s="1" customFormat="1" ht="12">
      <c r="A337" s="18">
        <v>248</v>
      </c>
      <c r="B337" s="50" t="s">
        <v>358</v>
      </c>
      <c r="C337" s="72">
        <v>358</v>
      </c>
      <c r="D337" s="28">
        <v>284</v>
      </c>
      <c r="E337" s="28">
        <v>271</v>
      </c>
      <c r="F337" s="28">
        <v>256</v>
      </c>
      <c r="G337" s="73">
        <v>245</v>
      </c>
      <c r="H337" s="72">
        <v>104</v>
      </c>
      <c r="I337" s="29">
        <f t="shared" si="194"/>
        <v>38.37638376383764</v>
      </c>
      <c r="J337" s="28">
        <v>147</v>
      </c>
      <c r="K337" s="87">
        <f t="shared" si="195"/>
        <v>60</v>
      </c>
      <c r="L337" s="72">
        <v>101</v>
      </c>
      <c r="M337" s="29">
        <f t="shared" si="184"/>
        <v>37.269372693726936</v>
      </c>
      <c r="N337" s="28">
        <v>98</v>
      </c>
      <c r="O337" s="87">
        <f t="shared" si="185"/>
        <v>40</v>
      </c>
      <c r="P337" s="72">
        <v>48</v>
      </c>
      <c r="Q337" s="90">
        <f t="shared" si="186"/>
        <v>17.71217712177122</v>
      </c>
      <c r="R337" s="72">
        <v>10</v>
      </c>
      <c r="S337" s="90">
        <f t="shared" si="187"/>
        <v>3.690036900369004</v>
      </c>
      <c r="T337" s="62">
        <v>8</v>
      </c>
      <c r="U337" s="31">
        <f t="shared" si="188"/>
        <v>2.952029520295203</v>
      </c>
    </row>
    <row r="338" spans="1:21" s="1" customFormat="1" ht="12">
      <c r="A338" s="18">
        <v>249</v>
      </c>
      <c r="B338" s="50" t="s">
        <v>361</v>
      </c>
      <c r="C338" s="72">
        <v>137</v>
      </c>
      <c r="D338" s="28">
        <v>99</v>
      </c>
      <c r="E338" s="28">
        <v>92</v>
      </c>
      <c r="F338" s="28">
        <v>92</v>
      </c>
      <c r="G338" s="73">
        <v>88</v>
      </c>
      <c r="H338" s="72">
        <v>40</v>
      </c>
      <c r="I338" s="29">
        <f t="shared" si="194"/>
        <v>43.47826086956522</v>
      </c>
      <c r="J338" s="28">
        <v>49</v>
      </c>
      <c r="K338" s="87">
        <f t="shared" si="195"/>
        <v>55.68181818181818</v>
      </c>
      <c r="L338" s="72">
        <v>21</v>
      </c>
      <c r="M338" s="29">
        <f t="shared" si="184"/>
        <v>22.82608695652174</v>
      </c>
      <c r="N338" s="28">
        <v>39</v>
      </c>
      <c r="O338" s="87">
        <f t="shared" si="185"/>
        <v>44.31818181818182</v>
      </c>
      <c r="P338" s="72">
        <v>24</v>
      </c>
      <c r="Q338" s="90">
        <f t="shared" si="186"/>
        <v>26.08695652173913</v>
      </c>
      <c r="R338" s="72">
        <v>1</v>
      </c>
      <c r="S338" s="90">
        <f t="shared" si="187"/>
        <v>1.0869565217391304</v>
      </c>
      <c r="T338" s="62">
        <v>6</v>
      </c>
      <c r="U338" s="31">
        <f t="shared" si="188"/>
        <v>6.521739130434782</v>
      </c>
    </row>
    <row r="339" spans="1:21" s="14" customFormat="1" ht="12">
      <c r="A339" s="32"/>
      <c r="B339" s="51" t="s">
        <v>164</v>
      </c>
      <c r="C339" s="74">
        <f aca="true" t="shared" si="196" ref="C339:H339">+C336+C337+C338</f>
        <v>944</v>
      </c>
      <c r="D339" s="33">
        <f t="shared" si="196"/>
        <v>677</v>
      </c>
      <c r="E339" s="33">
        <f t="shared" si="196"/>
        <v>652</v>
      </c>
      <c r="F339" s="33">
        <f t="shared" si="196"/>
        <v>606</v>
      </c>
      <c r="G339" s="75">
        <f t="shared" si="196"/>
        <v>584</v>
      </c>
      <c r="H339" s="74">
        <f t="shared" si="196"/>
        <v>264</v>
      </c>
      <c r="I339" s="34">
        <f aca="true" t="shared" si="197" ref="I339:I358">+H339*100/E339</f>
        <v>40.49079754601227</v>
      </c>
      <c r="J339" s="33">
        <f>+J336+J337+J338</f>
        <v>349</v>
      </c>
      <c r="K339" s="88">
        <f>+J339*100/G339</f>
        <v>59.76027397260274</v>
      </c>
      <c r="L339" s="74">
        <f>+L336+L337+L338</f>
        <v>235</v>
      </c>
      <c r="M339" s="34">
        <f t="shared" si="184"/>
        <v>36.04294478527607</v>
      </c>
      <c r="N339" s="33">
        <f>+N336+N337+N338</f>
        <v>235</v>
      </c>
      <c r="O339" s="88">
        <f t="shared" si="185"/>
        <v>40.23972602739726</v>
      </c>
      <c r="P339" s="74">
        <f>+P336+P337+P338</f>
        <v>111</v>
      </c>
      <c r="Q339" s="88">
        <f t="shared" si="186"/>
        <v>17.024539877300615</v>
      </c>
      <c r="R339" s="74">
        <f>+R336+R337+R338</f>
        <v>16</v>
      </c>
      <c r="S339" s="88">
        <f t="shared" si="187"/>
        <v>2.4539877300613497</v>
      </c>
      <c r="T339" s="63">
        <f>+T336+T337+T338</f>
        <v>26</v>
      </c>
      <c r="U339" s="35">
        <f t="shared" si="188"/>
        <v>3.9877300613496933</v>
      </c>
    </row>
    <row r="340" spans="1:21" s="1" customFormat="1" ht="12">
      <c r="A340" s="18">
        <v>250</v>
      </c>
      <c r="B340" s="50" t="s">
        <v>365</v>
      </c>
      <c r="C340" s="72">
        <v>401</v>
      </c>
      <c r="D340" s="28">
        <v>313</v>
      </c>
      <c r="E340" s="28">
        <v>299</v>
      </c>
      <c r="F340" s="28">
        <v>275</v>
      </c>
      <c r="G340" s="73">
        <v>259</v>
      </c>
      <c r="H340" s="72">
        <v>152</v>
      </c>
      <c r="I340" s="29">
        <f t="shared" si="197"/>
        <v>50.836120401337794</v>
      </c>
      <c r="J340" s="28">
        <v>161</v>
      </c>
      <c r="K340" s="87">
        <f aca="true" t="shared" si="198" ref="K340:K347">+J340*100/G340</f>
        <v>62.16216216216216</v>
      </c>
      <c r="L340" s="72">
        <v>56</v>
      </c>
      <c r="M340" s="29">
        <f t="shared" si="184"/>
        <v>18.729096989966557</v>
      </c>
      <c r="N340" s="28">
        <v>98</v>
      </c>
      <c r="O340" s="87">
        <f t="shared" si="185"/>
        <v>37.83783783783784</v>
      </c>
      <c r="P340" s="72">
        <v>54</v>
      </c>
      <c r="Q340" s="90">
        <f t="shared" si="186"/>
        <v>18.06020066889632</v>
      </c>
      <c r="R340" s="72">
        <v>17</v>
      </c>
      <c r="S340" s="90">
        <f t="shared" si="187"/>
        <v>5.68561872909699</v>
      </c>
      <c r="T340" s="62">
        <v>20</v>
      </c>
      <c r="U340" s="31">
        <f t="shared" si="188"/>
        <v>6.688963210702341</v>
      </c>
    </row>
    <row r="341" spans="1:21" s="1" customFormat="1" ht="12">
      <c r="A341" s="18">
        <v>251</v>
      </c>
      <c r="B341" s="50" t="s">
        <v>366</v>
      </c>
      <c r="C341" s="72">
        <v>402</v>
      </c>
      <c r="D341" s="28">
        <v>328</v>
      </c>
      <c r="E341" s="28">
        <v>312</v>
      </c>
      <c r="F341" s="28">
        <v>295</v>
      </c>
      <c r="G341" s="73">
        <v>277</v>
      </c>
      <c r="H341" s="72">
        <v>173</v>
      </c>
      <c r="I341" s="29">
        <f t="shared" si="197"/>
        <v>55.44871794871795</v>
      </c>
      <c r="J341" s="28">
        <v>191</v>
      </c>
      <c r="K341" s="87">
        <f t="shared" si="198"/>
        <v>68.95306859205776</v>
      </c>
      <c r="L341" s="72">
        <v>49</v>
      </c>
      <c r="M341" s="29">
        <f t="shared" si="184"/>
        <v>15.705128205128204</v>
      </c>
      <c r="N341" s="28">
        <v>86</v>
      </c>
      <c r="O341" s="87">
        <f t="shared" si="185"/>
        <v>31.04693140794224</v>
      </c>
      <c r="P341" s="72">
        <v>51</v>
      </c>
      <c r="Q341" s="90">
        <f t="shared" si="186"/>
        <v>16.346153846153847</v>
      </c>
      <c r="R341" s="72">
        <v>10</v>
      </c>
      <c r="S341" s="90">
        <f t="shared" si="187"/>
        <v>3.2051282051282053</v>
      </c>
      <c r="T341" s="62">
        <v>29</v>
      </c>
      <c r="U341" s="31">
        <f t="shared" si="188"/>
        <v>9.294871794871796</v>
      </c>
    </row>
    <row r="342" spans="1:21" s="1" customFormat="1" ht="12">
      <c r="A342" s="18">
        <v>252</v>
      </c>
      <c r="B342" s="50" t="s">
        <v>367</v>
      </c>
      <c r="C342" s="72">
        <v>401</v>
      </c>
      <c r="D342" s="28">
        <v>322</v>
      </c>
      <c r="E342" s="28">
        <v>302</v>
      </c>
      <c r="F342" s="28">
        <v>298</v>
      </c>
      <c r="G342" s="73">
        <v>282</v>
      </c>
      <c r="H342" s="72">
        <v>142</v>
      </c>
      <c r="I342" s="29">
        <f t="shared" si="197"/>
        <v>47.019867549668874</v>
      </c>
      <c r="J342" s="28">
        <v>173</v>
      </c>
      <c r="K342" s="87">
        <f t="shared" si="198"/>
        <v>61.347517730496456</v>
      </c>
      <c r="L342" s="72">
        <v>92</v>
      </c>
      <c r="M342" s="29">
        <f t="shared" si="184"/>
        <v>30.4635761589404</v>
      </c>
      <c r="N342" s="28">
        <v>109</v>
      </c>
      <c r="O342" s="87">
        <f t="shared" si="185"/>
        <v>38.652482269503544</v>
      </c>
      <c r="P342" s="72">
        <v>34</v>
      </c>
      <c r="Q342" s="90">
        <f t="shared" si="186"/>
        <v>11.258278145695364</v>
      </c>
      <c r="R342" s="72">
        <v>9</v>
      </c>
      <c r="S342" s="90">
        <f t="shared" si="187"/>
        <v>2.980132450331126</v>
      </c>
      <c r="T342" s="62">
        <v>25</v>
      </c>
      <c r="U342" s="31">
        <f t="shared" si="188"/>
        <v>8.278145695364238</v>
      </c>
    </row>
    <row r="343" spans="1:21" s="1" customFormat="1" ht="12">
      <c r="A343" s="18">
        <v>253</v>
      </c>
      <c r="B343" s="50" t="s">
        <v>368</v>
      </c>
      <c r="C343" s="72">
        <v>404</v>
      </c>
      <c r="D343" s="28">
        <v>317</v>
      </c>
      <c r="E343" s="28">
        <v>289</v>
      </c>
      <c r="F343" s="28">
        <v>293</v>
      </c>
      <c r="G343" s="73">
        <v>272</v>
      </c>
      <c r="H343" s="72">
        <v>145</v>
      </c>
      <c r="I343" s="29">
        <f t="shared" si="197"/>
        <v>50.173010380622834</v>
      </c>
      <c r="J343" s="28">
        <v>142</v>
      </c>
      <c r="K343" s="87">
        <f t="shared" si="198"/>
        <v>52.205882352941174</v>
      </c>
      <c r="L343" s="72">
        <v>69</v>
      </c>
      <c r="M343" s="29">
        <f t="shared" si="184"/>
        <v>23.875432525951556</v>
      </c>
      <c r="N343" s="28">
        <v>130</v>
      </c>
      <c r="O343" s="87">
        <f t="shared" si="185"/>
        <v>47.794117647058826</v>
      </c>
      <c r="P343" s="72">
        <v>28</v>
      </c>
      <c r="Q343" s="90">
        <f t="shared" si="186"/>
        <v>9.688581314878892</v>
      </c>
      <c r="R343" s="72">
        <v>40</v>
      </c>
      <c r="S343" s="90">
        <f t="shared" si="187"/>
        <v>13.84083044982699</v>
      </c>
      <c r="T343" s="62">
        <v>7</v>
      </c>
      <c r="U343" s="31">
        <f t="shared" si="188"/>
        <v>2.422145328719723</v>
      </c>
    </row>
    <row r="344" spans="1:21" s="14" customFormat="1" ht="12">
      <c r="A344" s="32"/>
      <c r="B344" s="51" t="s">
        <v>165</v>
      </c>
      <c r="C344" s="74">
        <f aca="true" t="shared" si="199" ref="C344:H344">SUM(C340:C343)</f>
        <v>1608</v>
      </c>
      <c r="D344" s="33">
        <f t="shared" si="199"/>
        <v>1280</v>
      </c>
      <c r="E344" s="33">
        <f t="shared" si="199"/>
        <v>1202</v>
      </c>
      <c r="F344" s="33">
        <f t="shared" si="199"/>
        <v>1161</v>
      </c>
      <c r="G344" s="75">
        <f t="shared" si="199"/>
        <v>1090</v>
      </c>
      <c r="H344" s="74">
        <f t="shared" si="199"/>
        <v>612</v>
      </c>
      <c r="I344" s="34">
        <f t="shared" si="197"/>
        <v>50.91514143094842</v>
      </c>
      <c r="J344" s="33">
        <f>SUM(J340:J343)</f>
        <v>667</v>
      </c>
      <c r="K344" s="88">
        <f>+J344*100/G344</f>
        <v>61.19266055045872</v>
      </c>
      <c r="L344" s="74">
        <f>SUM(L340:L343)</f>
        <v>266</v>
      </c>
      <c r="M344" s="34">
        <f t="shared" si="184"/>
        <v>22.129783693843596</v>
      </c>
      <c r="N344" s="33">
        <f>SUM(N340:N343)</f>
        <v>423</v>
      </c>
      <c r="O344" s="88">
        <f t="shared" si="185"/>
        <v>38.80733944954128</v>
      </c>
      <c r="P344" s="74">
        <f>SUM(P340:P343)</f>
        <v>167</v>
      </c>
      <c r="Q344" s="88">
        <f t="shared" si="186"/>
        <v>13.89351081530782</v>
      </c>
      <c r="R344" s="74">
        <f>SUM(R340:R343)</f>
        <v>76</v>
      </c>
      <c r="S344" s="88">
        <f t="shared" si="187"/>
        <v>6.322795341098169</v>
      </c>
      <c r="T344" s="63">
        <f>SUM(T340:T343)</f>
        <v>81</v>
      </c>
      <c r="U344" s="35">
        <f t="shared" si="188"/>
        <v>6.738768718801997</v>
      </c>
    </row>
    <row r="345" spans="1:21" s="1" customFormat="1" ht="12">
      <c r="A345" s="18">
        <v>254</v>
      </c>
      <c r="B345" s="50" t="s">
        <v>362</v>
      </c>
      <c r="C345" s="72">
        <v>453</v>
      </c>
      <c r="D345" s="28">
        <v>390</v>
      </c>
      <c r="E345" s="28">
        <v>364</v>
      </c>
      <c r="F345" s="28">
        <v>363</v>
      </c>
      <c r="G345" s="73">
        <v>337</v>
      </c>
      <c r="H345" s="72">
        <v>187</v>
      </c>
      <c r="I345" s="29">
        <f t="shared" si="197"/>
        <v>51.37362637362637</v>
      </c>
      <c r="J345" s="28">
        <v>210</v>
      </c>
      <c r="K345" s="87">
        <f t="shared" si="198"/>
        <v>62.31454005934718</v>
      </c>
      <c r="L345" s="72">
        <v>99</v>
      </c>
      <c r="M345" s="29">
        <f t="shared" si="184"/>
        <v>27.197802197802197</v>
      </c>
      <c r="N345" s="28">
        <v>127</v>
      </c>
      <c r="O345" s="87">
        <f t="shared" si="185"/>
        <v>37.68545994065282</v>
      </c>
      <c r="P345" s="72">
        <v>50</v>
      </c>
      <c r="Q345" s="90">
        <f t="shared" si="186"/>
        <v>13.736263736263735</v>
      </c>
      <c r="R345" s="72">
        <v>4</v>
      </c>
      <c r="S345" s="90">
        <f t="shared" si="187"/>
        <v>1.098901098901099</v>
      </c>
      <c r="T345" s="62">
        <v>24</v>
      </c>
      <c r="U345" s="31">
        <f t="shared" si="188"/>
        <v>6.593406593406593</v>
      </c>
    </row>
    <row r="346" spans="1:21" s="1" customFormat="1" ht="12">
      <c r="A346" s="18">
        <v>255</v>
      </c>
      <c r="B346" s="50" t="s">
        <v>363</v>
      </c>
      <c r="C346" s="72">
        <v>447</v>
      </c>
      <c r="D346" s="28">
        <v>343</v>
      </c>
      <c r="E346" s="28">
        <v>317</v>
      </c>
      <c r="F346" s="28">
        <v>278</v>
      </c>
      <c r="G346" s="73">
        <v>256</v>
      </c>
      <c r="H346" s="72">
        <v>57</v>
      </c>
      <c r="I346" s="29">
        <f t="shared" si="197"/>
        <v>17.981072555205046</v>
      </c>
      <c r="J346" s="28">
        <v>121</v>
      </c>
      <c r="K346" s="87">
        <f t="shared" si="198"/>
        <v>47.265625</v>
      </c>
      <c r="L346" s="72">
        <v>120</v>
      </c>
      <c r="M346" s="29">
        <f t="shared" si="184"/>
        <v>37.85488958990536</v>
      </c>
      <c r="N346" s="28">
        <v>135</v>
      </c>
      <c r="O346" s="87">
        <f t="shared" si="185"/>
        <v>52.734375</v>
      </c>
      <c r="P346" s="72">
        <v>33</v>
      </c>
      <c r="Q346" s="90">
        <f t="shared" si="186"/>
        <v>10.410094637223974</v>
      </c>
      <c r="R346" s="72">
        <v>21</v>
      </c>
      <c r="S346" s="90">
        <f t="shared" si="187"/>
        <v>6.624605678233438</v>
      </c>
      <c r="T346" s="62">
        <v>86</v>
      </c>
      <c r="U346" s="31">
        <f t="shared" si="188"/>
        <v>27.129337539432175</v>
      </c>
    </row>
    <row r="347" spans="1:21" s="1" customFormat="1" ht="12">
      <c r="A347" s="18">
        <v>256</v>
      </c>
      <c r="B347" s="50" t="s">
        <v>364</v>
      </c>
      <c r="C347" s="72">
        <v>417</v>
      </c>
      <c r="D347" s="28">
        <v>337</v>
      </c>
      <c r="E347" s="28">
        <v>315</v>
      </c>
      <c r="F347" s="28">
        <v>294</v>
      </c>
      <c r="G347" s="73">
        <v>266</v>
      </c>
      <c r="H347" s="72">
        <v>107</v>
      </c>
      <c r="I347" s="29">
        <f t="shared" si="197"/>
        <v>33.96825396825397</v>
      </c>
      <c r="J347" s="28">
        <v>138</v>
      </c>
      <c r="K347" s="87">
        <f t="shared" si="198"/>
        <v>51.8796992481203</v>
      </c>
      <c r="L347" s="72">
        <v>86</v>
      </c>
      <c r="M347" s="29">
        <f t="shared" si="184"/>
        <v>27.3015873015873</v>
      </c>
      <c r="N347" s="28">
        <v>128</v>
      </c>
      <c r="O347" s="87">
        <f t="shared" si="185"/>
        <v>48.1203007518797</v>
      </c>
      <c r="P347" s="72">
        <v>28</v>
      </c>
      <c r="Q347" s="90">
        <f t="shared" si="186"/>
        <v>8.88888888888889</v>
      </c>
      <c r="R347" s="72">
        <v>66</v>
      </c>
      <c r="S347" s="90">
        <f t="shared" si="187"/>
        <v>20.952380952380953</v>
      </c>
      <c r="T347" s="62">
        <v>28</v>
      </c>
      <c r="U347" s="31">
        <f t="shared" si="188"/>
        <v>8.88888888888889</v>
      </c>
    </row>
    <row r="348" spans="1:21" s="12" customFormat="1" ht="12">
      <c r="A348" s="36"/>
      <c r="B348" s="52" t="s">
        <v>166</v>
      </c>
      <c r="C348" s="76">
        <f aca="true" t="shared" si="200" ref="C348:H348">+C324+C327+C328+C332+C333+C334+C335+C339+C344+C345+C346+C347</f>
        <v>11320</v>
      </c>
      <c r="D348" s="37">
        <f t="shared" si="200"/>
        <v>8687</v>
      </c>
      <c r="E348" s="37">
        <f t="shared" si="200"/>
        <v>8141</v>
      </c>
      <c r="F348" s="37">
        <f t="shared" si="200"/>
        <v>7865</v>
      </c>
      <c r="G348" s="77">
        <f t="shared" si="200"/>
        <v>7350</v>
      </c>
      <c r="H348" s="76">
        <f t="shared" si="200"/>
        <v>3185</v>
      </c>
      <c r="I348" s="38">
        <f t="shared" si="197"/>
        <v>39.122957867583835</v>
      </c>
      <c r="J348" s="37">
        <f>+J324+J327+J328+J332+J333+J334+J335+J339+J344+J345+J346+J347</f>
        <v>4129</v>
      </c>
      <c r="K348" s="89">
        <f>+J348*100/G348</f>
        <v>56.17687074829932</v>
      </c>
      <c r="L348" s="76">
        <f>+L324+L327+L328+L332+L333+L334+L335+L339+L344+L345+L346+L347</f>
        <v>2946</v>
      </c>
      <c r="M348" s="38">
        <f t="shared" si="184"/>
        <v>36.18720058960815</v>
      </c>
      <c r="N348" s="37">
        <f>+N324+N327+N328+N332+N333+N334+N335+N339+N344+N345+N346+N347</f>
        <v>3221</v>
      </c>
      <c r="O348" s="89">
        <f t="shared" si="185"/>
        <v>43.82312925170068</v>
      </c>
      <c r="P348" s="76">
        <f>+P324+P327+P328+P332+P333+P334+P335+P339+P344+P345+P346+P347</f>
        <v>1021</v>
      </c>
      <c r="Q348" s="89">
        <f t="shared" si="186"/>
        <v>12.541456823486058</v>
      </c>
      <c r="R348" s="76">
        <f>+R324+R327+R328+R332+R333+R334+R335+R339+R344+R345+R346+R347</f>
        <v>382</v>
      </c>
      <c r="S348" s="89">
        <f t="shared" si="187"/>
        <v>4.692298243459034</v>
      </c>
      <c r="T348" s="64">
        <f>+T324+T327+T328+T332+T333+T334+T335+T339+T344+T345+T346+T347</f>
        <v>607</v>
      </c>
      <c r="U348" s="39">
        <f t="shared" si="188"/>
        <v>7.456086475862916</v>
      </c>
    </row>
    <row r="349" spans="1:21" s="1" customFormat="1" ht="12">
      <c r="A349" s="40"/>
      <c r="B349" s="53"/>
      <c r="C349" s="78"/>
      <c r="D349" s="41"/>
      <c r="E349" s="41"/>
      <c r="F349" s="41"/>
      <c r="G349" s="79"/>
      <c r="H349" s="78"/>
      <c r="I349" s="29"/>
      <c r="J349" s="41"/>
      <c r="K349" s="90"/>
      <c r="L349" s="78"/>
      <c r="M349" s="29"/>
      <c r="N349" s="41"/>
      <c r="O349" s="90"/>
      <c r="P349" s="78"/>
      <c r="Q349" s="90"/>
      <c r="R349" s="78"/>
      <c r="S349" s="90"/>
      <c r="T349" s="65"/>
      <c r="U349" s="31"/>
    </row>
    <row r="350" spans="1:21" s="1" customFormat="1" ht="12">
      <c r="A350" s="18">
        <v>257</v>
      </c>
      <c r="B350" s="50" t="s">
        <v>369</v>
      </c>
      <c r="C350" s="72">
        <v>447</v>
      </c>
      <c r="D350" s="28">
        <v>411</v>
      </c>
      <c r="E350" s="28">
        <v>386</v>
      </c>
      <c r="F350" s="28">
        <v>397</v>
      </c>
      <c r="G350" s="73">
        <v>373</v>
      </c>
      <c r="H350" s="72">
        <v>148</v>
      </c>
      <c r="I350" s="29">
        <f t="shared" si="197"/>
        <v>38.3419689119171</v>
      </c>
      <c r="J350" s="28">
        <v>210</v>
      </c>
      <c r="K350" s="87">
        <f aca="true" t="shared" si="201" ref="K350:K358">+J350*100/G350</f>
        <v>56.30026809651474</v>
      </c>
      <c r="L350" s="72">
        <v>103</v>
      </c>
      <c r="M350" s="29">
        <f aca="true" t="shared" si="202" ref="M350:M368">+L350*100/E350</f>
        <v>26.683937823834196</v>
      </c>
      <c r="N350" s="28">
        <v>163</v>
      </c>
      <c r="O350" s="87">
        <f aca="true" t="shared" si="203" ref="O350:O385">+N350*100/G350</f>
        <v>43.69973190348526</v>
      </c>
      <c r="P350" s="72">
        <v>91</v>
      </c>
      <c r="Q350" s="90">
        <f aca="true" t="shared" si="204" ref="Q350:Q368">+P350*100/E350</f>
        <v>23.575129533678755</v>
      </c>
      <c r="R350" s="72">
        <v>20</v>
      </c>
      <c r="S350" s="90">
        <f aca="true" t="shared" si="205" ref="S350:S368">+R350*100/E350</f>
        <v>5.181347150259067</v>
      </c>
      <c r="T350" s="62">
        <v>24</v>
      </c>
      <c r="U350" s="31">
        <f aca="true" t="shared" si="206" ref="U350:U385">+T350*100/E350</f>
        <v>6.217616580310881</v>
      </c>
    </row>
    <row r="351" spans="1:21" s="1" customFormat="1" ht="12">
      <c r="A351" s="18">
        <v>258</v>
      </c>
      <c r="B351" s="50" t="s">
        <v>370</v>
      </c>
      <c r="C351" s="72">
        <v>448</v>
      </c>
      <c r="D351" s="28">
        <v>411</v>
      </c>
      <c r="E351" s="28">
        <v>395</v>
      </c>
      <c r="F351" s="28">
        <v>399</v>
      </c>
      <c r="G351" s="73">
        <v>370</v>
      </c>
      <c r="H351" s="72">
        <v>111</v>
      </c>
      <c r="I351" s="29">
        <f t="shared" si="197"/>
        <v>28.10126582278481</v>
      </c>
      <c r="J351" s="28">
        <v>162</v>
      </c>
      <c r="K351" s="87">
        <f t="shared" si="201"/>
        <v>43.78378378378378</v>
      </c>
      <c r="L351" s="72">
        <v>139</v>
      </c>
      <c r="M351" s="29">
        <f t="shared" si="202"/>
        <v>35.18987341772152</v>
      </c>
      <c r="N351" s="28">
        <v>208</v>
      </c>
      <c r="O351" s="87">
        <f t="shared" si="203"/>
        <v>56.21621621621622</v>
      </c>
      <c r="P351" s="72">
        <v>96</v>
      </c>
      <c r="Q351" s="90">
        <f t="shared" si="204"/>
        <v>24.303797468354432</v>
      </c>
      <c r="R351" s="72">
        <v>29</v>
      </c>
      <c r="S351" s="90">
        <f t="shared" si="205"/>
        <v>7.341772151898734</v>
      </c>
      <c r="T351" s="62">
        <v>20</v>
      </c>
      <c r="U351" s="31">
        <f t="shared" si="206"/>
        <v>5.063291139240507</v>
      </c>
    </row>
    <row r="352" spans="1:21" s="1" customFormat="1" ht="12">
      <c r="A352" s="18">
        <v>259</v>
      </c>
      <c r="B352" s="50" t="s">
        <v>371</v>
      </c>
      <c r="C352" s="72">
        <v>447</v>
      </c>
      <c r="D352" s="28">
        <v>400</v>
      </c>
      <c r="E352" s="28">
        <v>378</v>
      </c>
      <c r="F352" s="28">
        <v>398</v>
      </c>
      <c r="G352" s="73">
        <v>367</v>
      </c>
      <c r="H352" s="72">
        <v>144</v>
      </c>
      <c r="I352" s="29">
        <f t="shared" si="197"/>
        <v>38.095238095238095</v>
      </c>
      <c r="J352" s="28">
        <v>189</v>
      </c>
      <c r="K352" s="87">
        <f t="shared" si="201"/>
        <v>51.49863760217983</v>
      </c>
      <c r="L352" s="72">
        <v>114</v>
      </c>
      <c r="M352" s="29">
        <f t="shared" si="202"/>
        <v>30.158730158730158</v>
      </c>
      <c r="N352" s="28">
        <v>178</v>
      </c>
      <c r="O352" s="87">
        <f t="shared" si="203"/>
        <v>48.50136239782017</v>
      </c>
      <c r="P352" s="72">
        <v>100</v>
      </c>
      <c r="Q352" s="90">
        <f t="shared" si="204"/>
        <v>26.455026455026456</v>
      </c>
      <c r="R352" s="72">
        <v>7</v>
      </c>
      <c r="S352" s="90">
        <f t="shared" si="205"/>
        <v>1.8518518518518519</v>
      </c>
      <c r="T352" s="62">
        <v>13</v>
      </c>
      <c r="U352" s="31">
        <f t="shared" si="206"/>
        <v>3.439153439153439</v>
      </c>
    </row>
    <row r="353" spans="1:21" s="1" customFormat="1" ht="12">
      <c r="A353" s="18">
        <v>260</v>
      </c>
      <c r="B353" s="50" t="s">
        <v>372</v>
      </c>
      <c r="C353" s="72">
        <v>452</v>
      </c>
      <c r="D353" s="28">
        <v>414</v>
      </c>
      <c r="E353" s="28">
        <v>396</v>
      </c>
      <c r="F353" s="28">
        <v>411</v>
      </c>
      <c r="G353" s="73">
        <v>377</v>
      </c>
      <c r="H353" s="72">
        <v>150</v>
      </c>
      <c r="I353" s="29">
        <f t="shared" si="197"/>
        <v>37.878787878787875</v>
      </c>
      <c r="J353" s="28">
        <v>193</v>
      </c>
      <c r="K353" s="87">
        <f t="shared" si="201"/>
        <v>51.19363395225464</v>
      </c>
      <c r="L353" s="72">
        <v>78</v>
      </c>
      <c r="M353" s="29">
        <f t="shared" si="202"/>
        <v>19.696969696969695</v>
      </c>
      <c r="N353" s="28">
        <v>184</v>
      </c>
      <c r="O353" s="87">
        <f t="shared" si="203"/>
        <v>48.80636604774536</v>
      </c>
      <c r="P353" s="72">
        <v>122</v>
      </c>
      <c r="Q353" s="90">
        <f t="shared" si="204"/>
        <v>30.80808080808081</v>
      </c>
      <c r="R353" s="72">
        <v>17</v>
      </c>
      <c r="S353" s="90">
        <f t="shared" si="205"/>
        <v>4.292929292929293</v>
      </c>
      <c r="T353" s="62">
        <v>29</v>
      </c>
      <c r="U353" s="31">
        <f t="shared" si="206"/>
        <v>7.3232323232323235</v>
      </c>
    </row>
    <row r="354" spans="1:21" s="14" customFormat="1" ht="12">
      <c r="A354" s="32"/>
      <c r="B354" s="51" t="s">
        <v>168</v>
      </c>
      <c r="C354" s="74">
        <f aca="true" t="shared" si="207" ref="C354:H354">SUM(C350:C353)</f>
        <v>1794</v>
      </c>
      <c r="D354" s="33">
        <f t="shared" si="207"/>
        <v>1636</v>
      </c>
      <c r="E354" s="33">
        <f t="shared" si="207"/>
        <v>1555</v>
      </c>
      <c r="F354" s="33">
        <f t="shared" si="207"/>
        <v>1605</v>
      </c>
      <c r="G354" s="75">
        <f t="shared" si="207"/>
        <v>1487</v>
      </c>
      <c r="H354" s="74">
        <f t="shared" si="207"/>
        <v>553</v>
      </c>
      <c r="I354" s="34">
        <f t="shared" si="197"/>
        <v>35.562700964630224</v>
      </c>
      <c r="J354" s="33">
        <f>SUM(J350:J353)</f>
        <v>754</v>
      </c>
      <c r="K354" s="88">
        <f t="shared" si="201"/>
        <v>50.70611970410222</v>
      </c>
      <c r="L354" s="74">
        <f>SUM(L350:L353)</f>
        <v>434</v>
      </c>
      <c r="M354" s="34">
        <f t="shared" si="202"/>
        <v>27.909967845659164</v>
      </c>
      <c r="N354" s="33">
        <f>SUM(N350:N353)</f>
        <v>733</v>
      </c>
      <c r="O354" s="88">
        <f t="shared" si="203"/>
        <v>49.29388029589778</v>
      </c>
      <c r="P354" s="74">
        <f>SUM(P350:P353)</f>
        <v>409</v>
      </c>
      <c r="Q354" s="88">
        <f t="shared" si="204"/>
        <v>26.30225080385852</v>
      </c>
      <c r="R354" s="74">
        <f>SUM(R350:R353)</f>
        <v>73</v>
      </c>
      <c r="S354" s="88">
        <f t="shared" si="205"/>
        <v>4.694533762057878</v>
      </c>
      <c r="T354" s="63">
        <f>SUM(T350:T353)</f>
        <v>86</v>
      </c>
      <c r="U354" s="35">
        <f t="shared" si="206"/>
        <v>5.530546623794212</v>
      </c>
    </row>
    <row r="355" spans="1:21" s="1" customFormat="1" ht="12">
      <c r="A355" s="18">
        <v>261</v>
      </c>
      <c r="B355" s="50" t="s">
        <v>373</v>
      </c>
      <c r="C355" s="72">
        <v>463</v>
      </c>
      <c r="D355" s="28">
        <v>388</v>
      </c>
      <c r="E355" s="28">
        <v>364</v>
      </c>
      <c r="F355" s="28">
        <v>374</v>
      </c>
      <c r="G355" s="73">
        <v>335</v>
      </c>
      <c r="H355" s="72">
        <v>159</v>
      </c>
      <c r="I355" s="29">
        <f t="shared" si="197"/>
        <v>43.68131868131868</v>
      </c>
      <c r="J355" s="28">
        <v>202</v>
      </c>
      <c r="K355" s="87">
        <f t="shared" si="201"/>
        <v>60.298507462686565</v>
      </c>
      <c r="L355" s="72">
        <v>68</v>
      </c>
      <c r="M355" s="29">
        <f t="shared" si="202"/>
        <v>18.681318681318682</v>
      </c>
      <c r="N355" s="28">
        <v>133</v>
      </c>
      <c r="O355" s="87">
        <f t="shared" si="203"/>
        <v>39.701492537313435</v>
      </c>
      <c r="P355" s="72">
        <v>76</v>
      </c>
      <c r="Q355" s="90">
        <f t="shared" si="204"/>
        <v>20.87912087912088</v>
      </c>
      <c r="R355" s="72">
        <v>43</v>
      </c>
      <c r="S355" s="90">
        <f t="shared" si="205"/>
        <v>11.813186813186814</v>
      </c>
      <c r="T355" s="62">
        <v>18</v>
      </c>
      <c r="U355" s="31">
        <f t="shared" si="206"/>
        <v>4.945054945054945</v>
      </c>
    </row>
    <row r="356" spans="1:21" s="1" customFormat="1" ht="12">
      <c r="A356" s="18">
        <v>262</v>
      </c>
      <c r="B356" s="50" t="s">
        <v>374</v>
      </c>
      <c r="C356" s="72">
        <v>464</v>
      </c>
      <c r="D356" s="28">
        <v>386</v>
      </c>
      <c r="E356" s="28">
        <v>358</v>
      </c>
      <c r="F356" s="28">
        <v>381</v>
      </c>
      <c r="G356" s="73">
        <v>348</v>
      </c>
      <c r="H356" s="72">
        <v>161</v>
      </c>
      <c r="I356" s="29">
        <f t="shared" si="197"/>
        <v>44.97206703910614</v>
      </c>
      <c r="J356" s="28">
        <v>227</v>
      </c>
      <c r="K356" s="87">
        <f t="shared" si="201"/>
        <v>65.22988505747126</v>
      </c>
      <c r="L356" s="72">
        <v>76</v>
      </c>
      <c r="M356" s="29">
        <f t="shared" si="202"/>
        <v>21.22905027932961</v>
      </c>
      <c r="N356" s="28">
        <v>121</v>
      </c>
      <c r="O356" s="87">
        <f t="shared" si="203"/>
        <v>34.770114942528735</v>
      </c>
      <c r="P356" s="72">
        <v>68</v>
      </c>
      <c r="Q356" s="90">
        <f t="shared" si="204"/>
        <v>18.99441340782123</v>
      </c>
      <c r="R356" s="72">
        <v>36</v>
      </c>
      <c r="S356" s="90">
        <f t="shared" si="205"/>
        <v>10.05586592178771</v>
      </c>
      <c r="T356" s="62">
        <v>17</v>
      </c>
      <c r="U356" s="31">
        <f t="shared" si="206"/>
        <v>4.748603351955308</v>
      </c>
    </row>
    <row r="357" spans="1:21" s="1" customFormat="1" ht="12">
      <c r="A357" s="18">
        <v>263</v>
      </c>
      <c r="B357" s="50" t="s">
        <v>375</v>
      </c>
      <c r="C357" s="72">
        <v>464</v>
      </c>
      <c r="D357" s="28">
        <v>376</v>
      </c>
      <c r="E357" s="28">
        <v>351</v>
      </c>
      <c r="F357" s="28">
        <v>369</v>
      </c>
      <c r="G357" s="73">
        <v>336</v>
      </c>
      <c r="H357" s="72">
        <v>122</v>
      </c>
      <c r="I357" s="29">
        <f t="shared" si="197"/>
        <v>34.75783475783476</v>
      </c>
      <c r="J357" s="28">
        <v>181</v>
      </c>
      <c r="K357" s="87">
        <f t="shared" si="201"/>
        <v>53.86904761904762</v>
      </c>
      <c r="L357" s="72">
        <v>96</v>
      </c>
      <c r="M357" s="29">
        <f t="shared" si="202"/>
        <v>27.35042735042735</v>
      </c>
      <c r="N357" s="28">
        <v>155</v>
      </c>
      <c r="O357" s="87">
        <f t="shared" si="203"/>
        <v>46.13095238095238</v>
      </c>
      <c r="P357" s="72">
        <v>78</v>
      </c>
      <c r="Q357" s="90">
        <f t="shared" si="204"/>
        <v>22.22222222222222</v>
      </c>
      <c r="R357" s="72">
        <v>38</v>
      </c>
      <c r="S357" s="90">
        <f t="shared" si="205"/>
        <v>10.826210826210826</v>
      </c>
      <c r="T357" s="62">
        <v>17</v>
      </c>
      <c r="U357" s="31">
        <f t="shared" si="206"/>
        <v>4.843304843304844</v>
      </c>
    </row>
    <row r="358" spans="1:21" s="14" customFormat="1" ht="12">
      <c r="A358" s="32"/>
      <c r="B358" s="51" t="s">
        <v>169</v>
      </c>
      <c r="C358" s="74">
        <f aca="true" t="shared" si="208" ref="C358:H358">+C355+C356+C357</f>
        <v>1391</v>
      </c>
      <c r="D358" s="33">
        <f t="shared" si="208"/>
        <v>1150</v>
      </c>
      <c r="E358" s="33">
        <f t="shared" si="208"/>
        <v>1073</v>
      </c>
      <c r="F358" s="33">
        <f t="shared" si="208"/>
        <v>1124</v>
      </c>
      <c r="G358" s="75">
        <f t="shared" si="208"/>
        <v>1019</v>
      </c>
      <c r="H358" s="74">
        <f t="shared" si="208"/>
        <v>442</v>
      </c>
      <c r="I358" s="34">
        <f t="shared" si="197"/>
        <v>41.19291705498602</v>
      </c>
      <c r="J358" s="33">
        <f>+J355+J356+J357</f>
        <v>610</v>
      </c>
      <c r="K358" s="88">
        <f t="shared" si="201"/>
        <v>59.86261040235525</v>
      </c>
      <c r="L358" s="74">
        <f>+L355+L356+L357</f>
        <v>240</v>
      </c>
      <c r="M358" s="34">
        <f t="shared" si="202"/>
        <v>22.367194780987884</v>
      </c>
      <c r="N358" s="33">
        <f>+N355+N356+N357</f>
        <v>409</v>
      </c>
      <c r="O358" s="88">
        <f t="shared" si="203"/>
        <v>40.13738959764475</v>
      </c>
      <c r="P358" s="74">
        <f>+P355+P356+P357</f>
        <v>222</v>
      </c>
      <c r="Q358" s="88">
        <f t="shared" si="204"/>
        <v>20.689655172413794</v>
      </c>
      <c r="R358" s="74">
        <f>+R355+R356+R357</f>
        <v>117</v>
      </c>
      <c r="S358" s="88">
        <f t="shared" si="205"/>
        <v>10.904007455731593</v>
      </c>
      <c r="T358" s="63">
        <f>+T355+T356+T357</f>
        <v>52</v>
      </c>
      <c r="U358" s="35">
        <f t="shared" si="206"/>
        <v>4.846225535880708</v>
      </c>
    </row>
    <row r="359" spans="1:21" s="1" customFormat="1" ht="12">
      <c r="A359" s="18">
        <v>264</v>
      </c>
      <c r="B359" s="50" t="s">
        <v>376</v>
      </c>
      <c r="C359" s="80">
        <v>493</v>
      </c>
      <c r="D359" s="42">
        <v>420</v>
      </c>
      <c r="E359" s="28">
        <v>389</v>
      </c>
      <c r="F359" s="28">
        <v>405</v>
      </c>
      <c r="G359" s="73">
        <v>361</v>
      </c>
      <c r="H359" s="72">
        <v>128</v>
      </c>
      <c r="I359" s="29">
        <f aca="true" t="shared" si="209" ref="I359:I368">+H359*100/E359</f>
        <v>32.904884318766065</v>
      </c>
      <c r="J359" s="28">
        <v>201</v>
      </c>
      <c r="K359" s="87">
        <f aca="true" t="shared" si="210" ref="K359:K368">+J359*100/G359</f>
        <v>55.6786703601108</v>
      </c>
      <c r="L359" s="72">
        <v>101</v>
      </c>
      <c r="M359" s="29">
        <f t="shared" si="202"/>
        <v>25.96401028277635</v>
      </c>
      <c r="N359" s="28">
        <v>160</v>
      </c>
      <c r="O359" s="87">
        <f t="shared" si="203"/>
        <v>44.3213296398892</v>
      </c>
      <c r="P359" s="72">
        <v>92</v>
      </c>
      <c r="Q359" s="90">
        <f t="shared" si="204"/>
        <v>23.65038560411311</v>
      </c>
      <c r="R359" s="72">
        <v>20</v>
      </c>
      <c r="S359" s="90">
        <f t="shared" si="205"/>
        <v>5.141388174807198</v>
      </c>
      <c r="T359" s="62">
        <v>48</v>
      </c>
      <c r="U359" s="31">
        <f t="shared" si="206"/>
        <v>12.339331619537274</v>
      </c>
    </row>
    <row r="360" spans="1:21" s="1" customFormat="1" ht="12">
      <c r="A360" s="18">
        <v>265</v>
      </c>
      <c r="B360" s="50" t="s">
        <v>377</v>
      </c>
      <c r="C360" s="72">
        <v>493</v>
      </c>
      <c r="D360" s="28">
        <v>418</v>
      </c>
      <c r="E360" s="28">
        <v>386</v>
      </c>
      <c r="F360" s="28">
        <v>398</v>
      </c>
      <c r="G360" s="73">
        <v>373</v>
      </c>
      <c r="H360" s="72">
        <v>153</v>
      </c>
      <c r="I360" s="29">
        <f t="shared" si="209"/>
        <v>39.637305699481864</v>
      </c>
      <c r="J360" s="28">
        <v>232</v>
      </c>
      <c r="K360" s="87">
        <f t="shared" si="210"/>
        <v>62.19839142091153</v>
      </c>
      <c r="L360" s="72">
        <v>95</v>
      </c>
      <c r="M360" s="29">
        <f t="shared" si="202"/>
        <v>24.61139896373057</v>
      </c>
      <c r="N360" s="28">
        <v>141</v>
      </c>
      <c r="O360" s="87">
        <f t="shared" si="203"/>
        <v>37.80160857908847</v>
      </c>
      <c r="P360" s="72">
        <v>71</v>
      </c>
      <c r="Q360" s="90">
        <f t="shared" si="204"/>
        <v>18.39378238341969</v>
      </c>
      <c r="R360" s="72">
        <v>20</v>
      </c>
      <c r="S360" s="90">
        <f t="shared" si="205"/>
        <v>5.181347150259067</v>
      </c>
      <c r="T360" s="62">
        <v>47</v>
      </c>
      <c r="U360" s="31">
        <f t="shared" si="206"/>
        <v>12.176165803108809</v>
      </c>
    </row>
    <row r="361" spans="1:21" s="1" customFormat="1" ht="12">
      <c r="A361" s="18">
        <v>266</v>
      </c>
      <c r="B361" s="50" t="s">
        <v>378</v>
      </c>
      <c r="C361" s="72">
        <v>492</v>
      </c>
      <c r="D361" s="28">
        <v>435</v>
      </c>
      <c r="E361" s="28">
        <v>395</v>
      </c>
      <c r="F361" s="28">
        <v>419</v>
      </c>
      <c r="G361" s="73">
        <v>392</v>
      </c>
      <c r="H361" s="72">
        <v>159</v>
      </c>
      <c r="I361" s="29">
        <f t="shared" si="209"/>
        <v>40.25316455696203</v>
      </c>
      <c r="J361" s="28">
        <v>255</v>
      </c>
      <c r="K361" s="87">
        <f t="shared" si="210"/>
        <v>65.05102040816327</v>
      </c>
      <c r="L361" s="72">
        <v>100</v>
      </c>
      <c r="M361" s="29">
        <f t="shared" si="202"/>
        <v>25.31645569620253</v>
      </c>
      <c r="N361" s="28">
        <v>137</v>
      </c>
      <c r="O361" s="87">
        <f t="shared" si="203"/>
        <v>34.94897959183673</v>
      </c>
      <c r="P361" s="72">
        <v>53</v>
      </c>
      <c r="Q361" s="90">
        <f t="shared" si="204"/>
        <v>13.417721518987342</v>
      </c>
      <c r="R361" s="72">
        <v>39</v>
      </c>
      <c r="S361" s="90">
        <f t="shared" si="205"/>
        <v>9.873417721518987</v>
      </c>
      <c r="T361" s="62">
        <v>44</v>
      </c>
      <c r="U361" s="31">
        <f t="shared" si="206"/>
        <v>11.139240506329115</v>
      </c>
    </row>
    <row r="362" spans="1:21" s="1" customFormat="1" ht="12">
      <c r="A362" s="18">
        <v>267</v>
      </c>
      <c r="B362" s="50" t="s">
        <v>379</v>
      </c>
      <c r="C362" s="72">
        <v>493</v>
      </c>
      <c r="D362" s="28">
        <v>433</v>
      </c>
      <c r="E362" s="28">
        <v>401</v>
      </c>
      <c r="F362" s="28">
        <v>424</v>
      </c>
      <c r="G362" s="73">
        <v>388</v>
      </c>
      <c r="H362" s="72">
        <v>152</v>
      </c>
      <c r="I362" s="29">
        <f t="shared" si="209"/>
        <v>37.905236907730675</v>
      </c>
      <c r="J362" s="28">
        <v>222</v>
      </c>
      <c r="K362" s="87">
        <f t="shared" si="210"/>
        <v>57.21649484536083</v>
      </c>
      <c r="L362" s="72">
        <v>101</v>
      </c>
      <c r="M362" s="29">
        <f t="shared" si="202"/>
        <v>25.18703241895262</v>
      </c>
      <c r="N362" s="28">
        <v>166</v>
      </c>
      <c r="O362" s="87">
        <f t="shared" si="203"/>
        <v>42.78350515463917</v>
      </c>
      <c r="P362" s="72">
        <v>83</v>
      </c>
      <c r="Q362" s="90">
        <f t="shared" si="204"/>
        <v>20.698254364089774</v>
      </c>
      <c r="R362" s="72">
        <v>16</v>
      </c>
      <c r="S362" s="90">
        <f t="shared" si="205"/>
        <v>3.9900249376558605</v>
      </c>
      <c r="T362" s="62">
        <v>49</v>
      </c>
      <c r="U362" s="31">
        <f t="shared" si="206"/>
        <v>12.219451371571072</v>
      </c>
    </row>
    <row r="363" spans="1:21" s="1" customFormat="1" ht="12">
      <c r="A363" s="18">
        <v>268</v>
      </c>
      <c r="B363" s="50" t="s">
        <v>380</v>
      </c>
      <c r="C363" s="72">
        <v>502</v>
      </c>
      <c r="D363" s="28">
        <v>437</v>
      </c>
      <c r="E363" s="28">
        <v>414</v>
      </c>
      <c r="F363" s="28">
        <v>421</v>
      </c>
      <c r="G363" s="73">
        <v>379</v>
      </c>
      <c r="H363" s="72">
        <v>134</v>
      </c>
      <c r="I363" s="29">
        <f t="shared" si="209"/>
        <v>32.367149758454104</v>
      </c>
      <c r="J363" s="28">
        <v>214</v>
      </c>
      <c r="K363" s="87">
        <f t="shared" si="210"/>
        <v>56.46437994722955</v>
      </c>
      <c r="L363" s="72">
        <v>117</v>
      </c>
      <c r="M363" s="29">
        <f t="shared" si="202"/>
        <v>28.26086956521739</v>
      </c>
      <c r="N363" s="28">
        <v>165</v>
      </c>
      <c r="O363" s="87">
        <f t="shared" si="203"/>
        <v>43.53562005277045</v>
      </c>
      <c r="P363" s="72">
        <v>96</v>
      </c>
      <c r="Q363" s="90">
        <f t="shared" si="204"/>
        <v>23.18840579710145</v>
      </c>
      <c r="R363" s="72">
        <v>29</v>
      </c>
      <c r="S363" s="90">
        <f t="shared" si="205"/>
        <v>7.004830917874396</v>
      </c>
      <c r="T363" s="62">
        <v>38</v>
      </c>
      <c r="U363" s="31">
        <f t="shared" si="206"/>
        <v>9.178743961352657</v>
      </c>
    </row>
    <row r="364" spans="1:21" s="1" customFormat="1" ht="12">
      <c r="A364" s="18">
        <v>269</v>
      </c>
      <c r="B364" s="50" t="s">
        <v>381</v>
      </c>
      <c r="C364" s="72">
        <v>493</v>
      </c>
      <c r="D364" s="28">
        <v>425</v>
      </c>
      <c r="E364" s="28">
        <v>401</v>
      </c>
      <c r="F364" s="28">
        <v>411</v>
      </c>
      <c r="G364" s="73">
        <v>382</v>
      </c>
      <c r="H364" s="72">
        <v>149</v>
      </c>
      <c r="I364" s="29">
        <f t="shared" si="209"/>
        <v>37.1571072319202</v>
      </c>
      <c r="J364" s="28">
        <v>218</v>
      </c>
      <c r="K364" s="87">
        <f t="shared" si="210"/>
        <v>57.068062827225134</v>
      </c>
      <c r="L364" s="72">
        <v>117</v>
      </c>
      <c r="M364" s="29">
        <f t="shared" si="202"/>
        <v>29.17705735660848</v>
      </c>
      <c r="N364" s="28">
        <v>164</v>
      </c>
      <c r="O364" s="87">
        <f t="shared" si="203"/>
        <v>42.931937172774866</v>
      </c>
      <c r="P364" s="72">
        <v>63</v>
      </c>
      <c r="Q364" s="90">
        <f t="shared" si="204"/>
        <v>15.71072319201995</v>
      </c>
      <c r="R364" s="72">
        <v>19</v>
      </c>
      <c r="S364" s="90">
        <f t="shared" si="205"/>
        <v>4.738154613466334</v>
      </c>
      <c r="T364" s="62">
        <v>53</v>
      </c>
      <c r="U364" s="31">
        <f t="shared" si="206"/>
        <v>13.216957605985037</v>
      </c>
    </row>
    <row r="365" spans="1:21" s="1" customFormat="1" ht="12">
      <c r="A365" s="18">
        <v>270</v>
      </c>
      <c r="B365" s="50" t="s">
        <v>382</v>
      </c>
      <c r="C365" s="72">
        <v>493</v>
      </c>
      <c r="D365" s="28">
        <v>418</v>
      </c>
      <c r="E365" s="28">
        <v>402</v>
      </c>
      <c r="F365" s="28">
        <v>400</v>
      </c>
      <c r="G365" s="73">
        <v>362</v>
      </c>
      <c r="H365" s="72">
        <v>165</v>
      </c>
      <c r="I365" s="29">
        <f t="shared" si="209"/>
        <v>41.04477611940298</v>
      </c>
      <c r="J365" s="28">
        <v>203</v>
      </c>
      <c r="K365" s="87">
        <f t="shared" si="210"/>
        <v>56.07734806629834</v>
      </c>
      <c r="L365" s="72">
        <v>111</v>
      </c>
      <c r="M365" s="29">
        <f t="shared" si="202"/>
        <v>27.611940298507463</v>
      </c>
      <c r="N365" s="28">
        <v>159</v>
      </c>
      <c r="O365" s="87">
        <f t="shared" si="203"/>
        <v>43.92265193370166</v>
      </c>
      <c r="P365" s="72">
        <v>66</v>
      </c>
      <c r="Q365" s="90">
        <f t="shared" si="204"/>
        <v>16.417910447761194</v>
      </c>
      <c r="R365" s="72">
        <v>20</v>
      </c>
      <c r="S365" s="90">
        <f t="shared" si="205"/>
        <v>4.975124378109452</v>
      </c>
      <c r="T365" s="62">
        <v>40</v>
      </c>
      <c r="U365" s="31">
        <f t="shared" si="206"/>
        <v>9.950248756218905</v>
      </c>
    </row>
    <row r="366" spans="1:21" s="1" customFormat="1" ht="12">
      <c r="A366" s="18">
        <v>271</v>
      </c>
      <c r="B366" s="50" t="s">
        <v>383</v>
      </c>
      <c r="C366" s="72">
        <v>493</v>
      </c>
      <c r="D366" s="28">
        <v>413</v>
      </c>
      <c r="E366" s="28">
        <v>389</v>
      </c>
      <c r="F366" s="28">
        <v>402</v>
      </c>
      <c r="G366" s="73">
        <v>363</v>
      </c>
      <c r="H366" s="72">
        <v>181</v>
      </c>
      <c r="I366" s="29">
        <f t="shared" si="209"/>
        <v>46.52956298200514</v>
      </c>
      <c r="J366" s="28">
        <v>232</v>
      </c>
      <c r="K366" s="87">
        <f t="shared" si="210"/>
        <v>63.91184573002755</v>
      </c>
      <c r="L366" s="72">
        <v>91</v>
      </c>
      <c r="M366" s="29">
        <f t="shared" si="202"/>
        <v>23.39331619537275</v>
      </c>
      <c r="N366" s="28">
        <v>131</v>
      </c>
      <c r="O366" s="87">
        <f t="shared" si="203"/>
        <v>36.08815426997245</v>
      </c>
      <c r="P366" s="72">
        <v>53</v>
      </c>
      <c r="Q366" s="90">
        <f t="shared" si="204"/>
        <v>13.624678663239074</v>
      </c>
      <c r="R366" s="72">
        <v>26</v>
      </c>
      <c r="S366" s="90">
        <f t="shared" si="205"/>
        <v>6.683804627249358</v>
      </c>
      <c r="T366" s="62">
        <v>38</v>
      </c>
      <c r="U366" s="31">
        <f t="shared" si="206"/>
        <v>9.768637532133676</v>
      </c>
    </row>
    <row r="367" spans="1:21" s="1" customFormat="1" ht="12">
      <c r="A367" s="18">
        <v>272</v>
      </c>
      <c r="B367" s="50" t="s">
        <v>384</v>
      </c>
      <c r="C367" s="72">
        <v>492</v>
      </c>
      <c r="D367" s="28">
        <v>436</v>
      </c>
      <c r="E367" s="28">
        <v>411</v>
      </c>
      <c r="F367" s="28">
        <v>421</v>
      </c>
      <c r="G367" s="73">
        <v>393</v>
      </c>
      <c r="H367" s="72">
        <v>151</v>
      </c>
      <c r="I367" s="29">
        <f t="shared" si="209"/>
        <v>36.73965936739659</v>
      </c>
      <c r="J367" s="28">
        <v>219</v>
      </c>
      <c r="K367" s="87">
        <f t="shared" si="210"/>
        <v>55.725190839694655</v>
      </c>
      <c r="L367" s="72">
        <v>110</v>
      </c>
      <c r="M367" s="29">
        <f t="shared" si="202"/>
        <v>26.7639902676399</v>
      </c>
      <c r="N367" s="28">
        <v>174</v>
      </c>
      <c r="O367" s="87">
        <f t="shared" si="203"/>
        <v>44.274809160305345</v>
      </c>
      <c r="P367" s="72">
        <v>73</v>
      </c>
      <c r="Q367" s="90">
        <f t="shared" si="204"/>
        <v>17.761557177615572</v>
      </c>
      <c r="R367" s="72">
        <v>21</v>
      </c>
      <c r="S367" s="90">
        <f t="shared" si="205"/>
        <v>5.109489051094891</v>
      </c>
      <c r="T367" s="62">
        <v>56</v>
      </c>
      <c r="U367" s="31">
        <f t="shared" si="206"/>
        <v>13.62530413625304</v>
      </c>
    </row>
    <row r="368" spans="1:21" s="1" customFormat="1" ht="12">
      <c r="A368" s="18">
        <v>273</v>
      </c>
      <c r="B368" s="50" t="s">
        <v>385</v>
      </c>
      <c r="C368" s="72">
        <v>504</v>
      </c>
      <c r="D368" s="28">
        <v>431</v>
      </c>
      <c r="E368" s="28">
        <v>412</v>
      </c>
      <c r="F368" s="28">
        <v>418</v>
      </c>
      <c r="G368" s="73">
        <v>392</v>
      </c>
      <c r="H368" s="72">
        <v>168</v>
      </c>
      <c r="I368" s="29">
        <f t="shared" si="209"/>
        <v>40.77669902912621</v>
      </c>
      <c r="J368" s="28">
        <v>227</v>
      </c>
      <c r="K368" s="87">
        <f t="shared" si="210"/>
        <v>57.90816326530612</v>
      </c>
      <c r="L368" s="72">
        <v>110</v>
      </c>
      <c r="M368" s="29">
        <f t="shared" si="202"/>
        <v>26.699029126213592</v>
      </c>
      <c r="N368" s="28">
        <v>165</v>
      </c>
      <c r="O368" s="87">
        <f t="shared" si="203"/>
        <v>42.09183673469388</v>
      </c>
      <c r="P368" s="72">
        <v>79</v>
      </c>
      <c r="Q368" s="90">
        <f t="shared" si="204"/>
        <v>19.174757281553397</v>
      </c>
      <c r="R368" s="72">
        <v>21</v>
      </c>
      <c r="S368" s="90">
        <f t="shared" si="205"/>
        <v>5.097087378640777</v>
      </c>
      <c r="T368" s="62">
        <v>34</v>
      </c>
      <c r="U368" s="31">
        <f t="shared" si="206"/>
        <v>8.25242718446602</v>
      </c>
    </row>
    <row r="369" spans="1:21" s="14" customFormat="1" ht="12">
      <c r="A369" s="32"/>
      <c r="B369" s="51" t="s">
        <v>167</v>
      </c>
      <c r="C369" s="74">
        <f>SUM(C359:C368)</f>
        <v>4948</v>
      </c>
      <c r="D369" s="33">
        <f aca="true" t="shared" si="211" ref="D369:T369">SUM(D359:D368)</f>
        <v>4266</v>
      </c>
      <c r="E369" s="33">
        <f t="shared" si="211"/>
        <v>4000</v>
      </c>
      <c r="F369" s="33">
        <f t="shared" si="211"/>
        <v>4119</v>
      </c>
      <c r="G369" s="75">
        <f t="shared" si="211"/>
        <v>3785</v>
      </c>
      <c r="H369" s="74">
        <f t="shared" si="211"/>
        <v>1540</v>
      </c>
      <c r="I369" s="33">
        <f t="shared" si="211"/>
        <v>385.3155459712459</v>
      </c>
      <c r="J369" s="33">
        <f t="shared" si="211"/>
        <v>2223</v>
      </c>
      <c r="K369" s="88">
        <f aca="true" t="shared" si="212" ref="K369:K385">+J369*100/G369</f>
        <v>58.731836195508585</v>
      </c>
      <c r="L369" s="74">
        <f t="shared" si="211"/>
        <v>1053</v>
      </c>
      <c r="M369" s="33">
        <f t="shared" si="211"/>
        <v>262.9851001712217</v>
      </c>
      <c r="N369" s="33">
        <f t="shared" si="211"/>
        <v>1562</v>
      </c>
      <c r="O369" s="88">
        <f t="shared" si="203"/>
        <v>41.268163804491415</v>
      </c>
      <c r="P369" s="74">
        <f t="shared" si="211"/>
        <v>729</v>
      </c>
      <c r="Q369" s="75">
        <f t="shared" si="211"/>
        <v>182.03817642990055</v>
      </c>
      <c r="R369" s="74">
        <f t="shared" si="211"/>
        <v>231</v>
      </c>
      <c r="S369" s="75">
        <f t="shared" si="211"/>
        <v>57.79466895067632</v>
      </c>
      <c r="T369" s="63">
        <f t="shared" si="211"/>
        <v>447</v>
      </c>
      <c r="U369" s="35">
        <f t="shared" si="206"/>
        <v>11.175</v>
      </c>
    </row>
    <row r="370" spans="1:21" s="1" customFormat="1" ht="12">
      <c r="A370" s="18">
        <v>274</v>
      </c>
      <c r="B370" s="50" t="s">
        <v>386</v>
      </c>
      <c r="C370" s="72">
        <v>432</v>
      </c>
      <c r="D370" s="28">
        <v>322</v>
      </c>
      <c r="E370" s="28">
        <v>307</v>
      </c>
      <c r="F370" s="28">
        <v>308</v>
      </c>
      <c r="G370" s="73">
        <v>290</v>
      </c>
      <c r="H370" s="72">
        <v>73</v>
      </c>
      <c r="I370" s="29">
        <f aca="true" t="shared" si="213" ref="I370:I390">+H370*100/E370</f>
        <v>23.778501628664497</v>
      </c>
      <c r="J370" s="28">
        <v>104</v>
      </c>
      <c r="K370" s="87">
        <f t="shared" si="212"/>
        <v>35.86206896551724</v>
      </c>
      <c r="L370" s="72">
        <v>83</v>
      </c>
      <c r="M370" s="29">
        <f aca="true" t="shared" si="214" ref="M370:M385">+L370*100/E370</f>
        <v>27.035830618892508</v>
      </c>
      <c r="N370" s="28">
        <v>186</v>
      </c>
      <c r="O370" s="87">
        <f t="shared" si="203"/>
        <v>64.13793103448276</v>
      </c>
      <c r="P370" s="72">
        <v>126</v>
      </c>
      <c r="Q370" s="90">
        <f aca="true" t="shared" si="215" ref="Q370:Q385">+P370*100/E370</f>
        <v>41.042345276872965</v>
      </c>
      <c r="R370" s="72">
        <v>6</v>
      </c>
      <c r="S370" s="90">
        <f aca="true" t="shared" si="216" ref="S370:S385">+R370*100/E370</f>
        <v>1.9543973941368078</v>
      </c>
      <c r="T370" s="62">
        <v>19</v>
      </c>
      <c r="U370" s="31">
        <f t="shared" si="206"/>
        <v>6.188925081433225</v>
      </c>
    </row>
    <row r="371" spans="1:21" s="1" customFormat="1" ht="12">
      <c r="A371" s="18">
        <v>275</v>
      </c>
      <c r="B371" s="50" t="s">
        <v>387</v>
      </c>
      <c r="C371" s="72">
        <v>432</v>
      </c>
      <c r="D371" s="28">
        <v>343</v>
      </c>
      <c r="E371" s="28">
        <v>316</v>
      </c>
      <c r="F371" s="28">
        <v>336</v>
      </c>
      <c r="G371" s="73">
        <v>297</v>
      </c>
      <c r="H371" s="72">
        <v>104</v>
      </c>
      <c r="I371" s="29">
        <f t="shared" si="213"/>
        <v>32.91139240506329</v>
      </c>
      <c r="J371" s="28">
        <v>145</v>
      </c>
      <c r="K371" s="87">
        <f t="shared" si="212"/>
        <v>48.821548821548824</v>
      </c>
      <c r="L371" s="72">
        <v>87</v>
      </c>
      <c r="M371" s="29">
        <f t="shared" si="214"/>
        <v>27.531645569620252</v>
      </c>
      <c r="N371" s="28">
        <v>152</v>
      </c>
      <c r="O371" s="87">
        <f t="shared" si="203"/>
        <v>51.178451178451176</v>
      </c>
      <c r="P371" s="72">
        <v>80</v>
      </c>
      <c r="Q371" s="90">
        <f t="shared" si="215"/>
        <v>25.31645569620253</v>
      </c>
      <c r="R371" s="72">
        <v>25</v>
      </c>
      <c r="S371" s="90">
        <f t="shared" si="216"/>
        <v>7.9113924050632916</v>
      </c>
      <c r="T371" s="62">
        <v>20</v>
      </c>
      <c r="U371" s="31">
        <f t="shared" si="206"/>
        <v>6.329113924050633</v>
      </c>
    </row>
    <row r="372" spans="1:21" s="1" customFormat="1" ht="12">
      <c r="A372" s="18">
        <v>276</v>
      </c>
      <c r="B372" s="50" t="s">
        <v>388</v>
      </c>
      <c r="C372" s="72">
        <v>431</v>
      </c>
      <c r="D372" s="28">
        <v>340</v>
      </c>
      <c r="E372" s="28">
        <v>315</v>
      </c>
      <c r="F372" s="28">
        <v>334</v>
      </c>
      <c r="G372" s="73">
        <v>319</v>
      </c>
      <c r="H372" s="72">
        <v>117</v>
      </c>
      <c r="I372" s="29">
        <f t="shared" si="213"/>
        <v>37.142857142857146</v>
      </c>
      <c r="J372" s="28">
        <v>174</v>
      </c>
      <c r="K372" s="87">
        <f t="shared" si="212"/>
        <v>54.54545454545455</v>
      </c>
      <c r="L372" s="72">
        <v>88</v>
      </c>
      <c r="M372" s="29">
        <f t="shared" si="214"/>
        <v>27.936507936507937</v>
      </c>
      <c r="N372" s="28">
        <v>145</v>
      </c>
      <c r="O372" s="87">
        <f t="shared" si="203"/>
        <v>45.45454545454545</v>
      </c>
      <c r="P372" s="72">
        <v>84</v>
      </c>
      <c r="Q372" s="90">
        <f t="shared" si="215"/>
        <v>26.666666666666668</v>
      </c>
      <c r="R372" s="72">
        <v>11</v>
      </c>
      <c r="S372" s="90">
        <f t="shared" si="216"/>
        <v>3.492063492063492</v>
      </c>
      <c r="T372" s="62">
        <v>15</v>
      </c>
      <c r="U372" s="31">
        <f t="shared" si="206"/>
        <v>4.761904761904762</v>
      </c>
    </row>
    <row r="373" spans="1:21" s="1" customFormat="1" ht="12">
      <c r="A373" s="18">
        <v>277</v>
      </c>
      <c r="B373" s="50" t="s">
        <v>389</v>
      </c>
      <c r="C373" s="72">
        <v>428</v>
      </c>
      <c r="D373" s="28">
        <v>322</v>
      </c>
      <c r="E373" s="28">
        <v>300</v>
      </c>
      <c r="F373" s="28">
        <v>302</v>
      </c>
      <c r="G373" s="73">
        <v>278</v>
      </c>
      <c r="H373" s="72">
        <v>101</v>
      </c>
      <c r="I373" s="29">
        <f t="shared" si="213"/>
        <v>33.666666666666664</v>
      </c>
      <c r="J373" s="28">
        <v>129</v>
      </c>
      <c r="K373" s="87">
        <f t="shared" si="212"/>
        <v>46.402877697841724</v>
      </c>
      <c r="L373" s="72">
        <v>86</v>
      </c>
      <c r="M373" s="29">
        <f t="shared" si="214"/>
        <v>28.666666666666668</v>
      </c>
      <c r="N373" s="28">
        <v>149</v>
      </c>
      <c r="O373" s="87">
        <f t="shared" si="203"/>
        <v>53.597122302158276</v>
      </c>
      <c r="P373" s="72">
        <v>70</v>
      </c>
      <c r="Q373" s="90">
        <f t="shared" si="215"/>
        <v>23.333333333333332</v>
      </c>
      <c r="R373" s="72">
        <v>16</v>
      </c>
      <c r="S373" s="90">
        <f t="shared" si="216"/>
        <v>5.333333333333333</v>
      </c>
      <c r="T373" s="62">
        <v>27</v>
      </c>
      <c r="U373" s="31">
        <f t="shared" si="206"/>
        <v>9</v>
      </c>
    </row>
    <row r="374" spans="1:21" s="14" customFormat="1" ht="12">
      <c r="A374" s="32"/>
      <c r="B374" s="51" t="s">
        <v>170</v>
      </c>
      <c r="C374" s="74">
        <f aca="true" t="shared" si="217" ref="C374:H374">SUM(C370:C373)</f>
        <v>1723</v>
      </c>
      <c r="D374" s="33">
        <f t="shared" si="217"/>
        <v>1327</v>
      </c>
      <c r="E374" s="33">
        <f t="shared" si="217"/>
        <v>1238</v>
      </c>
      <c r="F374" s="33">
        <f t="shared" si="217"/>
        <v>1280</v>
      </c>
      <c r="G374" s="75">
        <f t="shared" si="217"/>
        <v>1184</v>
      </c>
      <c r="H374" s="74">
        <f t="shared" si="217"/>
        <v>395</v>
      </c>
      <c r="I374" s="34">
        <f t="shared" si="213"/>
        <v>31.906300484652665</v>
      </c>
      <c r="J374" s="33">
        <f>SUM(J370:J373)</f>
        <v>552</v>
      </c>
      <c r="K374" s="88">
        <f t="shared" si="212"/>
        <v>46.62162162162162</v>
      </c>
      <c r="L374" s="74">
        <f>SUM(L370:L373)</f>
        <v>344</v>
      </c>
      <c r="M374" s="34">
        <f t="shared" si="214"/>
        <v>27.78675282714055</v>
      </c>
      <c r="N374" s="33">
        <f>SUM(N370:N373)</f>
        <v>632</v>
      </c>
      <c r="O374" s="88">
        <f t="shared" si="203"/>
        <v>53.37837837837838</v>
      </c>
      <c r="P374" s="74">
        <f>SUM(P370:P373)</f>
        <v>360</v>
      </c>
      <c r="Q374" s="88">
        <f t="shared" si="215"/>
        <v>29.079159935379643</v>
      </c>
      <c r="R374" s="74">
        <f>SUM(R370:R373)</f>
        <v>58</v>
      </c>
      <c r="S374" s="88">
        <f t="shared" si="216"/>
        <v>4.684975767366721</v>
      </c>
      <c r="T374" s="63">
        <f>SUM(T370:T373)</f>
        <v>81</v>
      </c>
      <c r="U374" s="35">
        <f t="shared" si="206"/>
        <v>6.54281098546042</v>
      </c>
    </row>
    <row r="375" spans="1:21" s="1" customFormat="1" ht="12">
      <c r="A375" s="18">
        <v>278</v>
      </c>
      <c r="B375" s="50" t="s">
        <v>390</v>
      </c>
      <c r="C375" s="72">
        <v>363</v>
      </c>
      <c r="D375" s="28">
        <v>320</v>
      </c>
      <c r="E375" s="28">
        <v>302</v>
      </c>
      <c r="F375" s="28">
        <v>305</v>
      </c>
      <c r="G375" s="73">
        <v>284</v>
      </c>
      <c r="H375" s="72">
        <v>140</v>
      </c>
      <c r="I375" s="29">
        <f t="shared" si="213"/>
        <v>46.35761589403973</v>
      </c>
      <c r="J375" s="28">
        <v>198</v>
      </c>
      <c r="K375" s="87">
        <f t="shared" si="212"/>
        <v>69.71830985915493</v>
      </c>
      <c r="L375" s="72">
        <v>63</v>
      </c>
      <c r="M375" s="29">
        <f t="shared" si="214"/>
        <v>20.86092715231788</v>
      </c>
      <c r="N375" s="28">
        <v>86</v>
      </c>
      <c r="O375" s="87">
        <f t="shared" si="203"/>
        <v>30.281690140845072</v>
      </c>
      <c r="P375" s="72">
        <v>44</v>
      </c>
      <c r="Q375" s="90">
        <f t="shared" si="215"/>
        <v>14.56953642384106</v>
      </c>
      <c r="R375" s="72">
        <v>41</v>
      </c>
      <c r="S375" s="90">
        <f t="shared" si="216"/>
        <v>13.57615894039735</v>
      </c>
      <c r="T375" s="62">
        <v>14</v>
      </c>
      <c r="U375" s="31">
        <f t="shared" si="206"/>
        <v>4.635761589403973</v>
      </c>
    </row>
    <row r="376" spans="1:21" s="1" customFormat="1" ht="12">
      <c r="A376" s="18">
        <v>279</v>
      </c>
      <c r="B376" s="50" t="s">
        <v>391</v>
      </c>
      <c r="C376" s="72">
        <v>364</v>
      </c>
      <c r="D376" s="28">
        <v>318</v>
      </c>
      <c r="E376" s="28">
        <v>303</v>
      </c>
      <c r="F376" s="28">
        <v>313</v>
      </c>
      <c r="G376" s="73">
        <v>287</v>
      </c>
      <c r="H376" s="72">
        <v>126</v>
      </c>
      <c r="I376" s="29">
        <f t="shared" si="213"/>
        <v>41.584158415841586</v>
      </c>
      <c r="J376" s="28">
        <v>180</v>
      </c>
      <c r="K376" s="87">
        <f t="shared" si="212"/>
        <v>62.717770034843205</v>
      </c>
      <c r="L376" s="72">
        <v>73</v>
      </c>
      <c r="M376" s="29">
        <f t="shared" si="214"/>
        <v>24.09240924092409</v>
      </c>
      <c r="N376" s="28">
        <v>107</v>
      </c>
      <c r="O376" s="87">
        <f t="shared" si="203"/>
        <v>37.282229965156795</v>
      </c>
      <c r="P376" s="72">
        <v>47</v>
      </c>
      <c r="Q376" s="90">
        <f t="shared" si="215"/>
        <v>15.511551155115512</v>
      </c>
      <c r="R376" s="72">
        <v>45</v>
      </c>
      <c r="S376" s="90">
        <f t="shared" si="216"/>
        <v>14.851485148514852</v>
      </c>
      <c r="T376" s="62">
        <v>12</v>
      </c>
      <c r="U376" s="31">
        <f t="shared" si="206"/>
        <v>3.9603960396039604</v>
      </c>
    </row>
    <row r="377" spans="1:21" s="1" customFormat="1" ht="12">
      <c r="A377" s="18">
        <v>280</v>
      </c>
      <c r="B377" s="50" t="s">
        <v>392</v>
      </c>
      <c r="C377" s="72">
        <v>363</v>
      </c>
      <c r="D377" s="28">
        <v>325</v>
      </c>
      <c r="E377" s="28">
        <v>313</v>
      </c>
      <c r="F377" s="28">
        <v>310</v>
      </c>
      <c r="G377" s="73">
        <v>292</v>
      </c>
      <c r="H377" s="72">
        <v>156</v>
      </c>
      <c r="I377" s="29">
        <f t="shared" si="213"/>
        <v>49.840255591054316</v>
      </c>
      <c r="J377" s="28">
        <v>200</v>
      </c>
      <c r="K377" s="87">
        <f t="shared" si="212"/>
        <v>68.4931506849315</v>
      </c>
      <c r="L377" s="72">
        <v>54</v>
      </c>
      <c r="M377" s="29">
        <f t="shared" si="214"/>
        <v>17.252396166134186</v>
      </c>
      <c r="N377" s="28">
        <v>92</v>
      </c>
      <c r="O377" s="87">
        <f t="shared" si="203"/>
        <v>31.506849315068493</v>
      </c>
      <c r="P377" s="72">
        <v>52</v>
      </c>
      <c r="Q377" s="90">
        <f t="shared" si="215"/>
        <v>16.61341853035144</v>
      </c>
      <c r="R377" s="72">
        <v>46</v>
      </c>
      <c r="S377" s="90">
        <f t="shared" si="216"/>
        <v>14.696485623003195</v>
      </c>
      <c r="T377" s="62">
        <v>5</v>
      </c>
      <c r="U377" s="31">
        <f t="shared" si="206"/>
        <v>1.597444089456869</v>
      </c>
    </row>
    <row r="378" spans="1:21" s="1" customFormat="1" ht="12">
      <c r="A378" s="18">
        <v>281</v>
      </c>
      <c r="B378" s="50" t="s">
        <v>393</v>
      </c>
      <c r="C378" s="72">
        <v>373</v>
      </c>
      <c r="D378" s="28">
        <v>321</v>
      </c>
      <c r="E378" s="28">
        <v>300</v>
      </c>
      <c r="F378" s="28">
        <v>311</v>
      </c>
      <c r="G378" s="73">
        <v>280</v>
      </c>
      <c r="H378" s="72">
        <v>132</v>
      </c>
      <c r="I378" s="29">
        <f t="shared" si="213"/>
        <v>44</v>
      </c>
      <c r="J378" s="28">
        <v>176</v>
      </c>
      <c r="K378" s="87">
        <f t="shared" si="212"/>
        <v>62.857142857142854</v>
      </c>
      <c r="L378" s="72">
        <v>64</v>
      </c>
      <c r="M378" s="29">
        <f t="shared" si="214"/>
        <v>21.333333333333332</v>
      </c>
      <c r="N378" s="28">
        <v>104</v>
      </c>
      <c r="O378" s="87">
        <f t="shared" si="203"/>
        <v>37.142857142857146</v>
      </c>
      <c r="P378" s="72">
        <v>52</v>
      </c>
      <c r="Q378" s="90">
        <f t="shared" si="215"/>
        <v>17.333333333333332</v>
      </c>
      <c r="R378" s="72">
        <v>44</v>
      </c>
      <c r="S378" s="90">
        <f t="shared" si="216"/>
        <v>14.666666666666666</v>
      </c>
      <c r="T378" s="62">
        <v>8</v>
      </c>
      <c r="U378" s="31">
        <f t="shared" si="206"/>
        <v>2.6666666666666665</v>
      </c>
    </row>
    <row r="379" spans="1:21" s="14" customFormat="1" ht="12">
      <c r="A379" s="32"/>
      <c r="B379" s="51" t="s">
        <v>171</v>
      </c>
      <c r="C379" s="74">
        <f aca="true" t="shared" si="218" ref="C379:H379">SUM(C375:C378)</f>
        <v>1463</v>
      </c>
      <c r="D379" s="33">
        <f t="shared" si="218"/>
        <v>1284</v>
      </c>
      <c r="E379" s="33">
        <f t="shared" si="218"/>
        <v>1218</v>
      </c>
      <c r="F379" s="33">
        <f t="shared" si="218"/>
        <v>1239</v>
      </c>
      <c r="G379" s="75">
        <f t="shared" si="218"/>
        <v>1143</v>
      </c>
      <c r="H379" s="74">
        <f t="shared" si="218"/>
        <v>554</v>
      </c>
      <c r="I379" s="34">
        <f t="shared" si="213"/>
        <v>45.48440065681445</v>
      </c>
      <c r="J379" s="33">
        <f>SUM(J375:J378)</f>
        <v>754</v>
      </c>
      <c r="K379" s="88">
        <f t="shared" si="212"/>
        <v>65.96675415573053</v>
      </c>
      <c r="L379" s="74">
        <f>SUM(L375:L378)</f>
        <v>254</v>
      </c>
      <c r="M379" s="34">
        <f t="shared" si="214"/>
        <v>20.85385878489327</v>
      </c>
      <c r="N379" s="33">
        <f>SUM(N375:N378)</f>
        <v>389</v>
      </c>
      <c r="O379" s="88">
        <f t="shared" si="203"/>
        <v>34.033245844269466</v>
      </c>
      <c r="P379" s="74">
        <f>SUM(P375:P378)</f>
        <v>195</v>
      </c>
      <c r="Q379" s="88">
        <f t="shared" si="215"/>
        <v>16.00985221674877</v>
      </c>
      <c r="R379" s="74">
        <f>SUM(R375:R378)</f>
        <v>176</v>
      </c>
      <c r="S379" s="88">
        <f t="shared" si="216"/>
        <v>14.44991789819376</v>
      </c>
      <c r="T379" s="63">
        <f>SUM(T375:T378)</f>
        <v>39</v>
      </c>
      <c r="U379" s="35">
        <f t="shared" si="206"/>
        <v>3.2019704433497536</v>
      </c>
    </row>
    <row r="380" spans="1:21" s="1" customFormat="1" ht="12">
      <c r="A380" s="18">
        <v>282</v>
      </c>
      <c r="B380" s="50" t="s">
        <v>394</v>
      </c>
      <c r="C380" s="72">
        <v>408</v>
      </c>
      <c r="D380" s="28">
        <v>338</v>
      </c>
      <c r="E380" s="28">
        <v>324</v>
      </c>
      <c r="F380" s="28">
        <v>327</v>
      </c>
      <c r="G380" s="73">
        <v>310</v>
      </c>
      <c r="H380" s="72">
        <v>133</v>
      </c>
      <c r="I380" s="29">
        <f t="shared" si="213"/>
        <v>41.04938271604938</v>
      </c>
      <c r="J380" s="28">
        <v>181</v>
      </c>
      <c r="K380" s="87">
        <f t="shared" si="212"/>
        <v>58.38709677419355</v>
      </c>
      <c r="L380" s="72">
        <v>56</v>
      </c>
      <c r="M380" s="29">
        <f t="shared" si="214"/>
        <v>17.28395061728395</v>
      </c>
      <c r="N380" s="28">
        <v>129</v>
      </c>
      <c r="O380" s="87">
        <f t="shared" si="203"/>
        <v>41.61290322580645</v>
      </c>
      <c r="P380" s="72">
        <v>110</v>
      </c>
      <c r="Q380" s="90">
        <f t="shared" si="215"/>
        <v>33.95061728395062</v>
      </c>
      <c r="R380" s="72">
        <v>6</v>
      </c>
      <c r="S380" s="90">
        <f t="shared" si="216"/>
        <v>1.8518518518518519</v>
      </c>
      <c r="T380" s="62">
        <v>19</v>
      </c>
      <c r="U380" s="31">
        <f t="shared" si="206"/>
        <v>5.864197530864198</v>
      </c>
    </row>
    <row r="381" spans="1:21" s="1" customFormat="1" ht="12">
      <c r="A381" s="18">
        <v>283</v>
      </c>
      <c r="B381" s="50" t="s">
        <v>395</v>
      </c>
      <c r="C381" s="72">
        <v>420</v>
      </c>
      <c r="D381" s="28">
        <v>340</v>
      </c>
      <c r="E381" s="28">
        <v>331</v>
      </c>
      <c r="F381" s="28">
        <v>332</v>
      </c>
      <c r="G381" s="73">
        <v>318</v>
      </c>
      <c r="H381" s="72">
        <v>176</v>
      </c>
      <c r="I381" s="29">
        <f t="shared" si="213"/>
        <v>53.17220543806646</v>
      </c>
      <c r="J381" s="28">
        <v>210</v>
      </c>
      <c r="K381" s="87">
        <f t="shared" si="212"/>
        <v>66.0377358490566</v>
      </c>
      <c r="L381" s="72">
        <v>73</v>
      </c>
      <c r="M381" s="29">
        <f t="shared" si="214"/>
        <v>22.05438066465257</v>
      </c>
      <c r="N381" s="28">
        <v>108</v>
      </c>
      <c r="O381" s="87">
        <f t="shared" si="203"/>
        <v>33.9622641509434</v>
      </c>
      <c r="P381" s="72">
        <v>46</v>
      </c>
      <c r="Q381" s="90">
        <f t="shared" si="215"/>
        <v>13.897280966767372</v>
      </c>
      <c r="R381" s="72">
        <v>13</v>
      </c>
      <c r="S381" s="90">
        <f t="shared" si="216"/>
        <v>3.9274924471299095</v>
      </c>
      <c r="T381" s="62">
        <v>23</v>
      </c>
      <c r="U381" s="31">
        <f t="shared" si="206"/>
        <v>6.948640483383686</v>
      </c>
    </row>
    <row r="382" spans="1:21" s="1" customFormat="1" ht="12">
      <c r="A382" s="18">
        <v>284</v>
      </c>
      <c r="B382" s="50" t="s">
        <v>396</v>
      </c>
      <c r="C382" s="72">
        <v>407</v>
      </c>
      <c r="D382" s="28">
        <v>325</v>
      </c>
      <c r="E382" s="28">
        <v>310</v>
      </c>
      <c r="F382" s="28">
        <v>312</v>
      </c>
      <c r="G382" s="73">
        <v>295</v>
      </c>
      <c r="H382" s="72">
        <v>158</v>
      </c>
      <c r="I382" s="29">
        <f t="shared" si="213"/>
        <v>50.96774193548387</v>
      </c>
      <c r="J382" s="28">
        <v>182</v>
      </c>
      <c r="K382" s="87">
        <f t="shared" si="212"/>
        <v>61.69491525423729</v>
      </c>
      <c r="L382" s="72">
        <v>71</v>
      </c>
      <c r="M382" s="29">
        <f t="shared" si="214"/>
        <v>22.903225806451612</v>
      </c>
      <c r="N382" s="28">
        <v>113</v>
      </c>
      <c r="O382" s="87">
        <f t="shared" si="203"/>
        <v>38.30508474576271</v>
      </c>
      <c r="P382" s="72">
        <v>63</v>
      </c>
      <c r="Q382" s="90">
        <f t="shared" si="215"/>
        <v>20.322580645161292</v>
      </c>
      <c r="R382" s="72">
        <v>7</v>
      </c>
      <c r="S382" s="90">
        <f t="shared" si="216"/>
        <v>2.2580645161290325</v>
      </c>
      <c r="T382" s="62">
        <v>11</v>
      </c>
      <c r="U382" s="31">
        <f t="shared" si="206"/>
        <v>3.5483870967741935</v>
      </c>
    </row>
    <row r="383" spans="1:21" s="1" customFormat="1" ht="12">
      <c r="A383" s="18">
        <v>285</v>
      </c>
      <c r="B383" s="50" t="s">
        <v>397</v>
      </c>
      <c r="C383" s="72">
        <v>409</v>
      </c>
      <c r="D383" s="28">
        <v>358</v>
      </c>
      <c r="E383" s="28">
        <v>340</v>
      </c>
      <c r="F383" s="28">
        <v>354</v>
      </c>
      <c r="G383" s="73">
        <v>339</v>
      </c>
      <c r="H383" s="72">
        <v>170</v>
      </c>
      <c r="I383" s="29">
        <f t="shared" si="213"/>
        <v>50</v>
      </c>
      <c r="J383" s="28">
        <v>220</v>
      </c>
      <c r="K383" s="87">
        <f t="shared" si="212"/>
        <v>64.89675516224189</v>
      </c>
      <c r="L383" s="72">
        <v>50</v>
      </c>
      <c r="M383" s="29">
        <f t="shared" si="214"/>
        <v>14.705882352941176</v>
      </c>
      <c r="N383" s="28">
        <v>119</v>
      </c>
      <c r="O383" s="87">
        <f t="shared" si="203"/>
        <v>35.10324483775811</v>
      </c>
      <c r="P383" s="72">
        <v>68</v>
      </c>
      <c r="Q383" s="90">
        <f t="shared" si="215"/>
        <v>20</v>
      </c>
      <c r="R383" s="72">
        <v>6</v>
      </c>
      <c r="S383" s="90">
        <f t="shared" si="216"/>
        <v>1.7647058823529411</v>
      </c>
      <c r="T383" s="62">
        <v>46</v>
      </c>
      <c r="U383" s="31">
        <f t="shared" si="206"/>
        <v>13.529411764705882</v>
      </c>
    </row>
    <row r="384" spans="1:21" s="14" customFormat="1" ht="12">
      <c r="A384" s="32"/>
      <c r="B384" s="51" t="s">
        <v>172</v>
      </c>
      <c r="C384" s="74">
        <f aca="true" t="shared" si="219" ref="C384:H384">SUM(C380:C383)</f>
        <v>1644</v>
      </c>
      <c r="D384" s="33">
        <f t="shared" si="219"/>
        <v>1361</v>
      </c>
      <c r="E384" s="33">
        <f t="shared" si="219"/>
        <v>1305</v>
      </c>
      <c r="F384" s="33">
        <f t="shared" si="219"/>
        <v>1325</v>
      </c>
      <c r="G384" s="75">
        <f t="shared" si="219"/>
        <v>1262</v>
      </c>
      <c r="H384" s="74">
        <f t="shared" si="219"/>
        <v>637</v>
      </c>
      <c r="I384" s="34">
        <f t="shared" si="213"/>
        <v>48.81226053639847</v>
      </c>
      <c r="J384" s="33">
        <f>SUM(J380:J383)</f>
        <v>793</v>
      </c>
      <c r="K384" s="88">
        <f t="shared" si="212"/>
        <v>62.83676703645008</v>
      </c>
      <c r="L384" s="74">
        <f>SUM(L380:L383)</f>
        <v>250</v>
      </c>
      <c r="M384" s="34">
        <f t="shared" si="214"/>
        <v>19.157088122605366</v>
      </c>
      <c r="N384" s="33">
        <f>SUM(N380:N383)</f>
        <v>469</v>
      </c>
      <c r="O384" s="88">
        <f t="shared" si="203"/>
        <v>37.16323296354992</v>
      </c>
      <c r="P384" s="74">
        <f>SUM(P380:P383)</f>
        <v>287</v>
      </c>
      <c r="Q384" s="88">
        <f t="shared" si="215"/>
        <v>21.992337164750957</v>
      </c>
      <c r="R384" s="74">
        <f>SUM(R380:R383)</f>
        <v>32</v>
      </c>
      <c r="S384" s="88">
        <f t="shared" si="216"/>
        <v>2.4521072796934864</v>
      </c>
      <c r="T384" s="63">
        <f>SUM(T380:T383)</f>
        <v>99</v>
      </c>
      <c r="U384" s="35">
        <f t="shared" si="206"/>
        <v>7.586206896551724</v>
      </c>
    </row>
    <row r="385" spans="1:21" s="12" customFormat="1" ht="12">
      <c r="A385" s="36"/>
      <c r="B385" s="52" t="s">
        <v>173</v>
      </c>
      <c r="C385" s="76">
        <f aca="true" t="shared" si="220" ref="C385:H385">+C354+C358+C369+C374+C379+C384</f>
        <v>12963</v>
      </c>
      <c r="D385" s="37">
        <f t="shared" si="220"/>
        <v>11024</v>
      </c>
      <c r="E385" s="37">
        <f t="shared" si="220"/>
        <v>10389</v>
      </c>
      <c r="F385" s="37">
        <f t="shared" si="220"/>
        <v>10692</v>
      </c>
      <c r="G385" s="77">
        <f t="shared" si="220"/>
        <v>9880</v>
      </c>
      <c r="H385" s="76">
        <f t="shared" si="220"/>
        <v>4121</v>
      </c>
      <c r="I385" s="38">
        <f t="shared" si="213"/>
        <v>39.66695543363173</v>
      </c>
      <c r="J385" s="37">
        <f>+J354+J358+J369+J374+J379+J384</f>
        <v>5686</v>
      </c>
      <c r="K385" s="89">
        <f t="shared" si="212"/>
        <v>57.550607287449395</v>
      </c>
      <c r="L385" s="76">
        <f>+L354+L358+L369+L374+L379+L384</f>
        <v>2575</v>
      </c>
      <c r="M385" s="38">
        <f t="shared" si="214"/>
        <v>24.785831167581094</v>
      </c>
      <c r="N385" s="37">
        <f>+N354+N358+N369+N374+N379+N384</f>
        <v>4194</v>
      </c>
      <c r="O385" s="89">
        <f t="shared" si="203"/>
        <v>42.449392712550605</v>
      </c>
      <c r="P385" s="76">
        <f>+P354+P358+P369+P374+P379+P384</f>
        <v>2202</v>
      </c>
      <c r="Q385" s="89">
        <f t="shared" si="215"/>
        <v>21.195495235345078</v>
      </c>
      <c r="R385" s="76">
        <f>+R354+R358+R369+R374+R379+R384</f>
        <v>687</v>
      </c>
      <c r="S385" s="89">
        <f t="shared" si="216"/>
        <v>6.612763499855617</v>
      </c>
      <c r="T385" s="64">
        <f>+T354+T358+T369+T374+T379+T384</f>
        <v>804</v>
      </c>
      <c r="U385" s="39">
        <f t="shared" si="206"/>
        <v>7.738954663586486</v>
      </c>
    </row>
    <row r="386" spans="1:21" s="1" customFormat="1" ht="12">
      <c r="A386" s="40"/>
      <c r="B386" s="53"/>
      <c r="C386" s="78"/>
      <c r="D386" s="41"/>
      <c r="E386" s="41"/>
      <c r="F386" s="41"/>
      <c r="G386" s="79"/>
      <c r="H386" s="78"/>
      <c r="I386" s="29"/>
      <c r="J386" s="41"/>
      <c r="K386" s="90"/>
      <c r="L386" s="78"/>
      <c r="M386" s="29"/>
      <c r="N386" s="41"/>
      <c r="O386" s="90"/>
      <c r="P386" s="78"/>
      <c r="Q386" s="90"/>
      <c r="R386" s="78"/>
      <c r="S386" s="90"/>
      <c r="T386" s="65"/>
      <c r="U386" s="31"/>
    </row>
    <row r="387" spans="1:21" s="1" customFormat="1" ht="12">
      <c r="A387" s="18">
        <v>286</v>
      </c>
      <c r="B387" s="56" t="s">
        <v>398</v>
      </c>
      <c r="C387" s="72">
        <v>266</v>
      </c>
      <c r="D387" s="28">
        <v>221</v>
      </c>
      <c r="E387" s="28">
        <v>207</v>
      </c>
      <c r="F387" s="28">
        <v>186</v>
      </c>
      <c r="G387" s="73">
        <v>169</v>
      </c>
      <c r="H387" s="72">
        <v>101</v>
      </c>
      <c r="I387" s="29">
        <f t="shared" si="213"/>
        <v>48.792270531400966</v>
      </c>
      <c r="J387" s="28">
        <v>99</v>
      </c>
      <c r="K387" s="87">
        <f>+J387*100/G387</f>
        <v>58.57988165680474</v>
      </c>
      <c r="L387" s="72">
        <v>16</v>
      </c>
      <c r="M387" s="29">
        <f>+L387*100/E387</f>
        <v>7.729468599033816</v>
      </c>
      <c r="N387" s="28">
        <v>70</v>
      </c>
      <c r="O387" s="87">
        <f>+N387*100/G387</f>
        <v>41.42011834319526</v>
      </c>
      <c r="P387" s="72">
        <v>70</v>
      </c>
      <c r="Q387" s="90">
        <f>+P387*100/E387</f>
        <v>33.81642512077295</v>
      </c>
      <c r="R387" s="72">
        <v>15</v>
      </c>
      <c r="S387" s="90">
        <f>+R387*100/E387</f>
        <v>7.246376811594203</v>
      </c>
      <c r="T387" s="62">
        <v>5</v>
      </c>
      <c r="U387" s="31">
        <f>+T387*100/E387</f>
        <v>2.4154589371980677</v>
      </c>
    </row>
    <row r="388" spans="1:21" s="1" customFormat="1" ht="12">
      <c r="A388" s="18">
        <v>287</v>
      </c>
      <c r="B388" s="56" t="s">
        <v>399</v>
      </c>
      <c r="C388" s="72">
        <v>362</v>
      </c>
      <c r="D388" s="28">
        <v>315</v>
      </c>
      <c r="E388" s="28">
        <v>293</v>
      </c>
      <c r="F388" s="28">
        <v>268</v>
      </c>
      <c r="G388" s="73">
        <v>252</v>
      </c>
      <c r="H388" s="72">
        <v>129</v>
      </c>
      <c r="I388" s="29">
        <f t="shared" si="213"/>
        <v>44.027303754266214</v>
      </c>
      <c r="J388" s="28">
        <v>138</v>
      </c>
      <c r="K388" s="87">
        <f>+J388*100/G388</f>
        <v>54.76190476190476</v>
      </c>
      <c r="L388" s="72">
        <v>51</v>
      </c>
      <c r="M388" s="29">
        <f>+L388*100/E388</f>
        <v>17.406143344709896</v>
      </c>
      <c r="N388" s="28">
        <v>114</v>
      </c>
      <c r="O388" s="87">
        <f>+N388*100/G388</f>
        <v>45.23809523809524</v>
      </c>
      <c r="P388" s="72">
        <v>101</v>
      </c>
      <c r="Q388" s="90">
        <f>+P388*100/E388</f>
        <v>34.47098976109215</v>
      </c>
      <c r="R388" s="72">
        <v>9</v>
      </c>
      <c r="S388" s="90">
        <f>+R388*100/E388</f>
        <v>3.0716723549488054</v>
      </c>
      <c r="T388" s="62">
        <v>3</v>
      </c>
      <c r="U388" s="31">
        <f>+T388*100/E388</f>
        <v>1.023890784982935</v>
      </c>
    </row>
    <row r="389" spans="1:21" s="1" customFormat="1" ht="12">
      <c r="A389" s="18">
        <v>288</v>
      </c>
      <c r="B389" s="56" t="s">
        <v>400</v>
      </c>
      <c r="C389" s="72">
        <v>356</v>
      </c>
      <c r="D389" s="28">
        <v>314</v>
      </c>
      <c r="E389" s="28">
        <v>301</v>
      </c>
      <c r="F389" s="28">
        <v>271</v>
      </c>
      <c r="G389" s="73">
        <v>251</v>
      </c>
      <c r="H389" s="72">
        <v>116</v>
      </c>
      <c r="I389" s="29">
        <f t="shared" si="213"/>
        <v>38.538205980066444</v>
      </c>
      <c r="J389" s="28">
        <v>129</v>
      </c>
      <c r="K389" s="87">
        <f>+J389*100/G389</f>
        <v>51.39442231075697</v>
      </c>
      <c r="L389" s="72">
        <v>51</v>
      </c>
      <c r="M389" s="29">
        <f>+L389*100/E389</f>
        <v>16.943521594684384</v>
      </c>
      <c r="N389" s="28">
        <v>122</v>
      </c>
      <c r="O389" s="87">
        <f>+N389*100/G389</f>
        <v>48.60557768924303</v>
      </c>
      <c r="P389" s="72">
        <v>113</v>
      </c>
      <c r="Q389" s="90">
        <f>+P389*100/E389</f>
        <v>37.541528239202655</v>
      </c>
      <c r="R389" s="72">
        <v>13</v>
      </c>
      <c r="S389" s="90">
        <f>+R389*100/E389</f>
        <v>4.318936877076412</v>
      </c>
      <c r="T389" s="62">
        <v>8</v>
      </c>
      <c r="U389" s="31">
        <f>+T389*100/E389</f>
        <v>2.6578073089700998</v>
      </c>
    </row>
    <row r="390" spans="1:21" s="12" customFormat="1" ht="12">
      <c r="A390" s="36"/>
      <c r="B390" s="57" t="s">
        <v>411</v>
      </c>
      <c r="C390" s="76">
        <f aca="true" t="shared" si="221" ref="C390:H390">+C387+C388+C389</f>
        <v>984</v>
      </c>
      <c r="D390" s="37">
        <f t="shared" si="221"/>
        <v>850</v>
      </c>
      <c r="E390" s="37">
        <f t="shared" si="221"/>
        <v>801</v>
      </c>
      <c r="F390" s="37">
        <f t="shared" si="221"/>
        <v>725</v>
      </c>
      <c r="G390" s="77">
        <f t="shared" si="221"/>
        <v>672</v>
      </c>
      <c r="H390" s="76">
        <f t="shared" si="221"/>
        <v>346</v>
      </c>
      <c r="I390" s="38">
        <f t="shared" si="213"/>
        <v>43.1960049937578</v>
      </c>
      <c r="J390" s="37">
        <f>+J387+J388+J389</f>
        <v>366</v>
      </c>
      <c r="K390" s="89">
        <f>+J390*100/G390</f>
        <v>54.464285714285715</v>
      </c>
      <c r="L390" s="76">
        <f>+L387+L388+L389</f>
        <v>118</v>
      </c>
      <c r="M390" s="38">
        <f>+L390*100/E390</f>
        <v>14.731585518102372</v>
      </c>
      <c r="N390" s="37">
        <f>+N387+N388+N389</f>
        <v>306</v>
      </c>
      <c r="O390" s="89">
        <f>+N390*100/G390</f>
        <v>45.535714285714285</v>
      </c>
      <c r="P390" s="76">
        <f>+P387+P388+P389</f>
        <v>284</v>
      </c>
      <c r="Q390" s="89">
        <f>+P390*100/E390</f>
        <v>35.45568039950062</v>
      </c>
      <c r="R390" s="76">
        <f>+R387+R388+R389</f>
        <v>37</v>
      </c>
      <c r="S390" s="89">
        <f>+R390*100/E390</f>
        <v>4.619225967540574</v>
      </c>
      <c r="T390" s="64">
        <f>+T387+T388+T389</f>
        <v>16</v>
      </c>
      <c r="U390" s="39">
        <f>+T390*100/E390</f>
        <v>1.9975031210986267</v>
      </c>
    </row>
    <row r="391" spans="1:21" s="1" customFormat="1" ht="12">
      <c r="A391" s="40"/>
      <c r="B391" s="58"/>
      <c r="C391" s="78"/>
      <c r="D391" s="41"/>
      <c r="E391" s="41"/>
      <c r="F391" s="41"/>
      <c r="G391" s="79"/>
      <c r="H391" s="78"/>
      <c r="I391" s="29"/>
      <c r="J391" s="41"/>
      <c r="K391" s="90"/>
      <c r="L391" s="78"/>
      <c r="M391" s="29"/>
      <c r="N391" s="41"/>
      <c r="O391" s="90"/>
      <c r="P391" s="78"/>
      <c r="Q391" s="90"/>
      <c r="R391" s="78"/>
      <c r="S391" s="90"/>
      <c r="T391" s="65"/>
      <c r="U391" s="31"/>
    </row>
    <row r="392" spans="1:21" s="1" customFormat="1" ht="12">
      <c r="A392" s="18">
        <v>289</v>
      </c>
      <c r="B392" s="50" t="s">
        <v>401</v>
      </c>
      <c r="C392" s="72">
        <v>704</v>
      </c>
      <c r="D392" s="28">
        <v>265</v>
      </c>
      <c r="E392" s="28">
        <v>251</v>
      </c>
      <c r="F392" s="28">
        <v>201</v>
      </c>
      <c r="G392" s="73">
        <v>198</v>
      </c>
      <c r="H392" s="72">
        <v>26</v>
      </c>
      <c r="I392" s="29">
        <f aca="true" t="shared" si="222" ref="I392:I400">+H392*100/E392</f>
        <v>10.358565737051793</v>
      </c>
      <c r="J392" s="28">
        <v>64</v>
      </c>
      <c r="K392" s="87">
        <f aca="true" t="shared" si="223" ref="K392:K400">+J392*100/G392</f>
        <v>32.323232323232325</v>
      </c>
      <c r="L392" s="72">
        <v>158</v>
      </c>
      <c r="M392" s="29">
        <f aca="true" t="shared" si="224" ref="M392:M405">+L392*100/E392</f>
        <v>62.94820717131474</v>
      </c>
      <c r="N392" s="28">
        <v>134</v>
      </c>
      <c r="O392" s="87">
        <f aca="true" t="shared" si="225" ref="O392:O405">+N392*100/G392</f>
        <v>67.67676767676768</v>
      </c>
      <c r="P392" s="72">
        <v>48</v>
      </c>
      <c r="Q392" s="90">
        <f aca="true" t="shared" si="226" ref="Q392:Q405">+P392*100/E392</f>
        <v>19.12350597609562</v>
      </c>
      <c r="R392" s="72">
        <v>10</v>
      </c>
      <c r="S392" s="90">
        <f aca="true" t="shared" si="227" ref="S392:S405">+R392*100/E392</f>
        <v>3.9840637450199203</v>
      </c>
      <c r="T392" s="62">
        <v>9</v>
      </c>
      <c r="U392" s="31">
        <f aca="true" t="shared" si="228" ref="U392:U405">+T392*100/E392</f>
        <v>3.585657370517928</v>
      </c>
    </row>
    <row r="393" spans="1:21" s="1" customFormat="1" ht="12">
      <c r="A393" s="18">
        <v>290</v>
      </c>
      <c r="B393" s="50" t="s">
        <v>402</v>
      </c>
      <c r="C393" s="72">
        <v>352</v>
      </c>
      <c r="D393" s="28">
        <v>105</v>
      </c>
      <c r="E393" s="28">
        <v>100</v>
      </c>
      <c r="F393" s="28">
        <v>83</v>
      </c>
      <c r="G393" s="73">
        <v>78</v>
      </c>
      <c r="H393" s="72">
        <v>21</v>
      </c>
      <c r="I393" s="29">
        <f t="shared" si="222"/>
        <v>21</v>
      </c>
      <c r="J393" s="28">
        <v>27</v>
      </c>
      <c r="K393" s="87">
        <f t="shared" si="223"/>
        <v>34.61538461538461</v>
      </c>
      <c r="L393" s="72">
        <v>50</v>
      </c>
      <c r="M393" s="29">
        <f t="shared" si="224"/>
        <v>50</v>
      </c>
      <c r="N393" s="28">
        <v>51</v>
      </c>
      <c r="O393" s="87">
        <f t="shared" si="225"/>
        <v>65.38461538461539</v>
      </c>
      <c r="P393" s="72">
        <v>23</v>
      </c>
      <c r="Q393" s="90">
        <f t="shared" si="226"/>
        <v>23</v>
      </c>
      <c r="R393" s="72">
        <v>4</v>
      </c>
      <c r="S393" s="90">
        <f t="shared" si="227"/>
        <v>4</v>
      </c>
      <c r="T393" s="62">
        <v>2</v>
      </c>
      <c r="U393" s="31">
        <f t="shared" si="228"/>
        <v>2</v>
      </c>
    </row>
    <row r="394" spans="1:21" s="1" customFormat="1" ht="12">
      <c r="A394" s="18">
        <v>291</v>
      </c>
      <c r="B394" s="50" t="s">
        <v>403</v>
      </c>
      <c r="C394" s="72">
        <v>577</v>
      </c>
      <c r="D394" s="28">
        <v>202</v>
      </c>
      <c r="E394" s="28">
        <v>194</v>
      </c>
      <c r="F394" s="28">
        <v>147</v>
      </c>
      <c r="G394" s="73">
        <v>142</v>
      </c>
      <c r="H394" s="72">
        <v>30</v>
      </c>
      <c r="I394" s="29">
        <f t="shared" si="222"/>
        <v>15.463917525773196</v>
      </c>
      <c r="J394" s="28">
        <v>41</v>
      </c>
      <c r="K394" s="87">
        <f t="shared" si="223"/>
        <v>28.87323943661972</v>
      </c>
      <c r="L394" s="72">
        <v>71</v>
      </c>
      <c r="M394" s="29">
        <f t="shared" si="224"/>
        <v>36.597938144329895</v>
      </c>
      <c r="N394" s="28">
        <v>101</v>
      </c>
      <c r="O394" s="87">
        <f t="shared" si="225"/>
        <v>71.12676056338029</v>
      </c>
      <c r="P394" s="72">
        <v>77</v>
      </c>
      <c r="Q394" s="90">
        <f t="shared" si="226"/>
        <v>39.69072164948454</v>
      </c>
      <c r="R394" s="72">
        <v>13</v>
      </c>
      <c r="S394" s="90">
        <f t="shared" si="227"/>
        <v>6.701030927835052</v>
      </c>
      <c r="T394" s="62">
        <v>3</v>
      </c>
      <c r="U394" s="31">
        <f t="shared" si="228"/>
        <v>1.5463917525773196</v>
      </c>
    </row>
    <row r="395" spans="1:21" s="1" customFormat="1" ht="12">
      <c r="A395" s="18">
        <v>292</v>
      </c>
      <c r="B395" s="50" t="s">
        <v>404</v>
      </c>
      <c r="C395" s="72">
        <v>761</v>
      </c>
      <c r="D395" s="28">
        <v>300</v>
      </c>
      <c r="E395" s="28">
        <v>283</v>
      </c>
      <c r="F395" s="28">
        <v>204</v>
      </c>
      <c r="G395" s="73">
        <v>201</v>
      </c>
      <c r="H395" s="72">
        <v>50</v>
      </c>
      <c r="I395" s="29">
        <f t="shared" si="222"/>
        <v>17.6678445229682</v>
      </c>
      <c r="J395" s="28">
        <v>55</v>
      </c>
      <c r="K395" s="87">
        <f t="shared" si="223"/>
        <v>27.36318407960199</v>
      </c>
      <c r="L395" s="72">
        <v>54</v>
      </c>
      <c r="M395" s="29">
        <f t="shared" si="224"/>
        <v>19.081272084805654</v>
      </c>
      <c r="N395" s="28">
        <v>146</v>
      </c>
      <c r="O395" s="87">
        <f t="shared" si="225"/>
        <v>72.636815920398</v>
      </c>
      <c r="P395" s="72">
        <v>172</v>
      </c>
      <c r="Q395" s="90">
        <f t="shared" si="226"/>
        <v>60.7773851590106</v>
      </c>
      <c r="R395" s="72">
        <v>4</v>
      </c>
      <c r="S395" s="90">
        <f t="shared" si="227"/>
        <v>1.4134275618374559</v>
      </c>
      <c r="T395" s="62">
        <v>3</v>
      </c>
      <c r="U395" s="31">
        <f t="shared" si="228"/>
        <v>1.0600706713780919</v>
      </c>
    </row>
    <row r="396" spans="1:21" s="1" customFormat="1" ht="12">
      <c r="A396" s="18">
        <v>293</v>
      </c>
      <c r="B396" s="50" t="s">
        <v>405</v>
      </c>
      <c r="C396" s="72">
        <v>487</v>
      </c>
      <c r="D396" s="28">
        <v>151</v>
      </c>
      <c r="E396" s="28">
        <v>148</v>
      </c>
      <c r="F396" s="28">
        <v>129</v>
      </c>
      <c r="G396" s="73">
        <v>129</v>
      </c>
      <c r="H396" s="72">
        <v>40</v>
      </c>
      <c r="I396" s="29">
        <f t="shared" si="222"/>
        <v>27.027027027027028</v>
      </c>
      <c r="J396" s="28">
        <v>32</v>
      </c>
      <c r="K396" s="87">
        <f t="shared" si="223"/>
        <v>24.8062015503876</v>
      </c>
      <c r="L396" s="72">
        <v>69</v>
      </c>
      <c r="M396" s="29">
        <f t="shared" si="224"/>
        <v>46.62162162162162</v>
      </c>
      <c r="N396" s="28">
        <v>97</v>
      </c>
      <c r="O396" s="87">
        <f t="shared" si="225"/>
        <v>75.1937984496124</v>
      </c>
      <c r="P396" s="72">
        <v>33</v>
      </c>
      <c r="Q396" s="90">
        <f t="shared" si="226"/>
        <v>22.2972972972973</v>
      </c>
      <c r="R396" s="72">
        <v>4</v>
      </c>
      <c r="S396" s="90">
        <f t="shared" si="227"/>
        <v>2.7027027027027026</v>
      </c>
      <c r="T396" s="62">
        <v>2</v>
      </c>
      <c r="U396" s="31">
        <f t="shared" si="228"/>
        <v>1.3513513513513513</v>
      </c>
    </row>
    <row r="397" spans="1:21" s="1" customFormat="1" ht="12">
      <c r="A397" s="18">
        <v>294</v>
      </c>
      <c r="B397" s="50" t="s">
        <v>406</v>
      </c>
      <c r="C397" s="72">
        <v>634</v>
      </c>
      <c r="D397" s="28">
        <v>264</v>
      </c>
      <c r="E397" s="28">
        <v>248</v>
      </c>
      <c r="F397" s="28">
        <v>198</v>
      </c>
      <c r="G397" s="73">
        <v>186</v>
      </c>
      <c r="H397" s="72">
        <v>64</v>
      </c>
      <c r="I397" s="29">
        <f t="shared" si="222"/>
        <v>25.806451612903224</v>
      </c>
      <c r="J397" s="28">
        <v>97</v>
      </c>
      <c r="K397" s="87">
        <f t="shared" si="223"/>
        <v>52.1505376344086</v>
      </c>
      <c r="L397" s="72">
        <v>83</v>
      </c>
      <c r="M397" s="29">
        <f t="shared" si="224"/>
        <v>33.46774193548387</v>
      </c>
      <c r="N397" s="28">
        <v>89</v>
      </c>
      <c r="O397" s="87">
        <f t="shared" si="225"/>
        <v>47.8494623655914</v>
      </c>
      <c r="P397" s="72">
        <v>33</v>
      </c>
      <c r="Q397" s="90">
        <f t="shared" si="226"/>
        <v>13.306451612903226</v>
      </c>
      <c r="R397" s="72">
        <v>45</v>
      </c>
      <c r="S397" s="90">
        <f t="shared" si="227"/>
        <v>18.14516129032258</v>
      </c>
      <c r="T397" s="62">
        <v>23</v>
      </c>
      <c r="U397" s="31">
        <f t="shared" si="228"/>
        <v>9.274193548387096</v>
      </c>
    </row>
    <row r="398" spans="1:21" s="1" customFormat="1" ht="12">
      <c r="A398" s="18">
        <v>295</v>
      </c>
      <c r="B398" s="50" t="s">
        <v>407</v>
      </c>
      <c r="C398" s="72">
        <v>633</v>
      </c>
      <c r="D398" s="28">
        <v>255</v>
      </c>
      <c r="E398" s="28">
        <v>240</v>
      </c>
      <c r="F398" s="28">
        <v>207</v>
      </c>
      <c r="G398" s="73">
        <v>187</v>
      </c>
      <c r="H398" s="72">
        <v>44</v>
      </c>
      <c r="I398" s="29">
        <f t="shared" si="222"/>
        <v>18.333333333333332</v>
      </c>
      <c r="J398" s="28">
        <v>61</v>
      </c>
      <c r="K398" s="87">
        <f t="shared" si="223"/>
        <v>32.62032085561497</v>
      </c>
      <c r="L398" s="72">
        <v>116</v>
      </c>
      <c r="M398" s="29">
        <f t="shared" si="224"/>
        <v>48.333333333333336</v>
      </c>
      <c r="N398" s="28">
        <v>126</v>
      </c>
      <c r="O398" s="87">
        <f t="shared" si="225"/>
        <v>67.37967914438502</v>
      </c>
      <c r="P398" s="72">
        <v>20</v>
      </c>
      <c r="Q398" s="90">
        <f t="shared" si="226"/>
        <v>8.333333333333334</v>
      </c>
      <c r="R398" s="72">
        <v>40</v>
      </c>
      <c r="S398" s="90">
        <f t="shared" si="227"/>
        <v>16.666666666666668</v>
      </c>
      <c r="T398" s="62">
        <v>20</v>
      </c>
      <c r="U398" s="31">
        <f t="shared" si="228"/>
        <v>8.333333333333334</v>
      </c>
    </row>
    <row r="399" spans="1:21" s="1" customFormat="1" ht="12">
      <c r="A399" s="18">
        <v>296</v>
      </c>
      <c r="B399" s="50" t="s">
        <v>408</v>
      </c>
      <c r="C399" s="72">
        <v>634</v>
      </c>
      <c r="D399" s="28">
        <v>225</v>
      </c>
      <c r="E399" s="28">
        <v>213</v>
      </c>
      <c r="F399" s="28">
        <v>159</v>
      </c>
      <c r="G399" s="73">
        <v>150</v>
      </c>
      <c r="H399" s="72">
        <v>37</v>
      </c>
      <c r="I399" s="29">
        <f t="shared" si="222"/>
        <v>17.370892018779344</v>
      </c>
      <c r="J399" s="28">
        <v>64</v>
      </c>
      <c r="K399" s="87">
        <f t="shared" si="223"/>
        <v>42.666666666666664</v>
      </c>
      <c r="L399" s="72">
        <v>93</v>
      </c>
      <c r="M399" s="29">
        <f t="shared" si="224"/>
        <v>43.66197183098591</v>
      </c>
      <c r="N399" s="28">
        <v>86</v>
      </c>
      <c r="O399" s="87">
        <f t="shared" si="225"/>
        <v>57.333333333333336</v>
      </c>
      <c r="P399" s="72">
        <v>23</v>
      </c>
      <c r="Q399" s="90">
        <f t="shared" si="226"/>
        <v>10.7981220657277</v>
      </c>
      <c r="R399" s="72">
        <v>33</v>
      </c>
      <c r="S399" s="90">
        <f t="shared" si="227"/>
        <v>15.492957746478874</v>
      </c>
      <c r="T399" s="62">
        <v>27</v>
      </c>
      <c r="U399" s="31">
        <f t="shared" si="228"/>
        <v>12.67605633802817</v>
      </c>
    </row>
    <row r="400" spans="1:21" s="1" customFormat="1" ht="12">
      <c r="A400" s="18">
        <v>297</v>
      </c>
      <c r="B400" s="46" t="s">
        <v>409</v>
      </c>
      <c r="C400" s="72">
        <v>719</v>
      </c>
      <c r="D400" s="28">
        <v>282</v>
      </c>
      <c r="E400" s="28">
        <v>269</v>
      </c>
      <c r="F400" s="28">
        <v>244</v>
      </c>
      <c r="G400" s="73">
        <v>231</v>
      </c>
      <c r="H400" s="72">
        <v>41</v>
      </c>
      <c r="I400" s="29">
        <f t="shared" si="222"/>
        <v>15.241635687732343</v>
      </c>
      <c r="J400" s="28">
        <v>109</v>
      </c>
      <c r="K400" s="87">
        <f t="shared" si="223"/>
        <v>47.18614718614719</v>
      </c>
      <c r="L400" s="72">
        <v>107</v>
      </c>
      <c r="M400" s="29">
        <f t="shared" si="224"/>
        <v>39.77695167286245</v>
      </c>
      <c r="N400" s="28">
        <v>122</v>
      </c>
      <c r="O400" s="87">
        <f t="shared" si="225"/>
        <v>52.81385281385281</v>
      </c>
      <c r="P400" s="72">
        <v>38</v>
      </c>
      <c r="Q400" s="90">
        <f t="shared" si="226"/>
        <v>14.12639405204461</v>
      </c>
      <c r="R400" s="72">
        <v>44</v>
      </c>
      <c r="S400" s="90">
        <f t="shared" si="227"/>
        <v>16.356877323420075</v>
      </c>
      <c r="T400" s="62">
        <v>39</v>
      </c>
      <c r="U400" s="31">
        <f t="shared" si="228"/>
        <v>14.49814126394052</v>
      </c>
    </row>
    <row r="401" spans="1:21" s="14" customFormat="1" ht="12">
      <c r="A401" s="32"/>
      <c r="B401" s="51" t="s">
        <v>174</v>
      </c>
      <c r="C401" s="74">
        <f aca="true" t="shared" si="229" ref="C401:H401">SUM(C397:C400)</f>
        <v>2620</v>
      </c>
      <c r="D401" s="33">
        <f t="shared" si="229"/>
        <v>1026</v>
      </c>
      <c r="E401" s="33">
        <f t="shared" si="229"/>
        <v>970</v>
      </c>
      <c r="F401" s="33">
        <f t="shared" si="229"/>
        <v>808</v>
      </c>
      <c r="G401" s="75">
        <f t="shared" si="229"/>
        <v>754</v>
      </c>
      <c r="H401" s="74">
        <f t="shared" si="229"/>
        <v>186</v>
      </c>
      <c r="I401" s="34">
        <f>+H401*100/E401</f>
        <v>19.175257731958762</v>
      </c>
      <c r="J401" s="33">
        <f>SUM(J397:J400)</f>
        <v>331</v>
      </c>
      <c r="K401" s="88">
        <f>+J401*100/G401</f>
        <v>43.89920424403183</v>
      </c>
      <c r="L401" s="74">
        <f>SUM(L397:L400)</f>
        <v>399</v>
      </c>
      <c r="M401" s="34">
        <f t="shared" si="224"/>
        <v>41.134020618556704</v>
      </c>
      <c r="N401" s="33">
        <f>SUM(N397:N400)</f>
        <v>423</v>
      </c>
      <c r="O401" s="88">
        <f t="shared" si="225"/>
        <v>56.10079575596817</v>
      </c>
      <c r="P401" s="74">
        <f>SUM(P397:P400)</f>
        <v>114</v>
      </c>
      <c r="Q401" s="88">
        <f t="shared" si="226"/>
        <v>11.75257731958763</v>
      </c>
      <c r="R401" s="74">
        <f>SUM(R397:R400)</f>
        <v>162</v>
      </c>
      <c r="S401" s="88">
        <f t="shared" si="227"/>
        <v>16.701030927835053</v>
      </c>
      <c r="T401" s="63">
        <f>SUM(T397:T400)</f>
        <v>109</v>
      </c>
      <c r="U401" s="35">
        <f t="shared" si="228"/>
        <v>11.237113402061855</v>
      </c>
    </row>
    <row r="402" spans="1:21" s="1" customFormat="1" ht="12">
      <c r="A402" s="18">
        <v>298</v>
      </c>
      <c r="B402" s="50" t="s">
        <v>630</v>
      </c>
      <c r="C402" s="72">
        <v>101</v>
      </c>
      <c r="D402" s="28">
        <v>42</v>
      </c>
      <c r="E402" s="28">
        <v>42</v>
      </c>
      <c r="F402" s="28">
        <v>34</v>
      </c>
      <c r="G402" s="73">
        <v>34</v>
      </c>
      <c r="H402" s="72">
        <v>1</v>
      </c>
      <c r="I402" s="29">
        <f>+H402*100/E402</f>
        <v>2.380952380952381</v>
      </c>
      <c r="J402" s="28">
        <v>3</v>
      </c>
      <c r="K402" s="87">
        <f>+J402*100/G402</f>
        <v>8.823529411764707</v>
      </c>
      <c r="L402" s="72">
        <v>28</v>
      </c>
      <c r="M402" s="29">
        <f t="shared" si="224"/>
        <v>66.66666666666667</v>
      </c>
      <c r="N402" s="28">
        <v>31</v>
      </c>
      <c r="O402" s="87">
        <f t="shared" si="225"/>
        <v>91.17647058823529</v>
      </c>
      <c r="P402" s="72">
        <v>13</v>
      </c>
      <c r="Q402" s="90">
        <f t="shared" si="226"/>
        <v>30.952380952380953</v>
      </c>
      <c r="R402" s="72">
        <v>0</v>
      </c>
      <c r="S402" s="90">
        <f t="shared" si="227"/>
        <v>0</v>
      </c>
      <c r="T402" s="62">
        <v>0</v>
      </c>
      <c r="U402" s="31">
        <f t="shared" si="228"/>
        <v>0</v>
      </c>
    </row>
    <row r="403" spans="1:21" s="1" customFormat="1" ht="12">
      <c r="A403" s="18">
        <v>299</v>
      </c>
      <c r="B403" s="50" t="s">
        <v>631</v>
      </c>
      <c r="C403" s="72">
        <v>285</v>
      </c>
      <c r="D403" s="28">
        <v>237</v>
      </c>
      <c r="E403" s="28">
        <v>227</v>
      </c>
      <c r="F403" s="28">
        <v>178</v>
      </c>
      <c r="G403" s="73">
        <v>164</v>
      </c>
      <c r="H403" s="72">
        <v>27</v>
      </c>
      <c r="I403" s="29">
        <f>+H403*100/E403</f>
        <v>11.894273127753303</v>
      </c>
      <c r="J403" s="28">
        <v>52</v>
      </c>
      <c r="K403" s="87">
        <f>+J403*100/G403</f>
        <v>31.70731707317073</v>
      </c>
      <c r="L403" s="72">
        <v>86</v>
      </c>
      <c r="M403" s="29">
        <f t="shared" si="224"/>
        <v>37.88546255506608</v>
      </c>
      <c r="N403" s="28">
        <v>112</v>
      </c>
      <c r="O403" s="87">
        <f t="shared" si="225"/>
        <v>68.29268292682927</v>
      </c>
      <c r="P403" s="72">
        <v>86</v>
      </c>
      <c r="Q403" s="90">
        <f t="shared" si="226"/>
        <v>37.88546255506608</v>
      </c>
      <c r="R403" s="72">
        <v>6</v>
      </c>
      <c r="S403" s="90">
        <f t="shared" si="227"/>
        <v>2.643171806167401</v>
      </c>
      <c r="T403" s="62">
        <v>22</v>
      </c>
      <c r="U403" s="31">
        <f t="shared" si="228"/>
        <v>9.691629955947137</v>
      </c>
    </row>
    <row r="404" spans="1:21" s="1" customFormat="1" ht="12">
      <c r="A404" s="18">
        <v>300</v>
      </c>
      <c r="B404" s="50" t="s">
        <v>632</v>
      </c>
      <c r="C404" s="72">
        <v>589</v>
      </c>
      <c r="D404" s="28">
        <v>300</v>
      </c>
      <c r="E404" s="28">
        <v>272</v>
      </c>
      <c r="F404" s="28">
        <v>219</v>
      </c>
      <c r="G404" s="73">
        <v>208</v>
      </c>
      <c r="H404" s="72">
        <v>63</v>
      </c>
      <c r="I404" s="29">
        <f>+H404*100/E404</f>
        <v>23.16176470588235</v>
      </c>
      <c r="J404" s="28">
        <v>84</v>
      </c>
      <c r="K404" s="87">
        <f>+J404*100/G404</f>
        <v>40.38461538461539</v>
      </c>
      <c r="L404" s="72">
        <v>117</v>
      </c>
      <c r="M404" s="29">
        <f t="shared" si="224"/>
        <v>43.01470588235294</v>
      </c>
      <c r="N404" s="28">
        <v>124</v>
      </c>
      <c r="O404" s="87">
        <f t="shared" si="225"/>
        <v>59.61538461538461</v>
      </c>
      <c r="P404" s="72">
        <v>67</v>
      </c>
      <c r="Q404" s="90">
        <f t="shared" si="226"/>
        <v>24.63235294117647</v>
      </c>
      <c r="R404" s="72">
        <v>19</v>
      </c>
      <c r="S404" s="90">
        <f t="shared" si="227"/>
        <v>6.985294117647059</v>
      </c>
      <c r="T404" s="62">
        <v>6</v>
      </c>
      <c r="U404" s="31">
        <f t="shared" si="228"/>
        <v>2.2058823529411766</v>
      </c>
    </row>
    <row r="405" spans="1:21" s="12" customFormat="1" ht="12">
      <c r="A405" s="36"/>
      <c r="B405" s="52" t="s">
        <v>175</v>
      </c>
      <c r="C405" s="76">
        <f aca="true" t="shared" si="230" ref="C405:H405">+C392+C393+C394+C395+C396+C401+C402+C403+C404</f>
        <v>6476</v>
      </c>
      <c r="D405" s="37">
        <f t="shared" si="230"/>
        <v>2628</v>
      </c>
      <c r="E405" s="37">
        <f t="shared" si="230"/>
        <v>2487</v>
      </c>
      <c r="F405" s="37">
        <f t="shared" si="230"/>
        <v>2003</v>
      </c>
      <c r="G405" s="77">
        <f t="shared" si="230"/>
        <v>1908</v>
      </c>
      <c r="H405" s="76">
        <f t="shared" si="230"/>
        <v>444</v>
      </c>
      <c r="I405" s="38">
        <f>+H405*100/E405</f>
        <v>17.85283474065139</v>
      </c>
      <c r="J405" s="37">
        <f>+J392+J393+J394+J395+J396+J401+J402+J403+J404</f>
        <v>689</v>
      </c>
      <c r="K405" s="89">
        <f>+J405*100/G405</f>
        <v>36.111111111111114</v>
      </c>
      <c r="L405" s="76">
        <f>+L392+L393+L394+L395+L396+L401+L402+L403+L404</f>
        <v>1032</v>
      </c>
      <c r="M405" s="38">
        <f t="shared" si="224"/>
        <v>41.49577804583836</v>
      </c>
      <c r="N405" s="37">
        <f>+N392+N393+N394+N395+N396+N401+N402+N403+N404</f>
        <v>1219</v>
      </c>
      <c r="O405" s="89">
        <f t="shared" si="225"/>
        <v>63.888888888888886</v>
      </c>
      <c r="P405" s="76">
        <f>+P392+P393+P394+P395+P396+P401+P402+P403+P404</f>
        <v>633</v>
      </c>
      <c r="Q405" s="89">
        <f t="shared" si="226"/>
        <v>25.452352231604344</v>
      </c>
      <c r="R405" s="76">
        <f>+R392+R393+R394+R395+R396+R401+R402+R403+R404</f>
        <v>222</v>
      </c>
      <c r="S405" s="89">
        <f t="shared" si="227"/>
        <v>8.926417370325694</v>
      </c>
      <c r="T405" s="64">
        <f>+T392+T393+T394+T395+T396+T401+T402+T403+T404</f>
        <v>156</v>
      </c>
      <c r="U405" s="39">
        <f t="shared" si="228"/>
        <v>6.272617611580217</v>
      </c>
    </row>
    <row r="406" spans="1:21" s="1" customFormat="1" ht="12">
      <c r="A406" s="40"/>
      <c r="B406" s="53"/>
      <c r="C406" s="78"/>
      <c r="D406" s="41"/>
      <c r="E406" s="41"/>
      <c r="F406" s="41"/>
      <c r="G406" s="79"/>
      <c r="H406" s="78"/>
      <c r="I406" s="29"/>
      <c r="J406" s="41"/>
      <c r="K406" s="90"/>
      <c r="L406" s="78"/>
      <c r="M406" s="29"/>
      <c r="N406" s="41"/>
      <c r="O406" s="90"/>
      <c r="P406" s="78"/>
      <c r="Q406" s="90"/>
      <c r="R406" s="78"/>
      <c r="S406" s="90"/>
      <c r="T406" s="65"/>
      <c r="U406" s="31"/>
    </row>
    <row r="407" spans="1:21" s="1" customFormat="1" ht="12">
      <c r="A407" s="18">
        <v>301</v>
      </c>
      <c r="B407" s="50" t="s">
        <v>416</v>
      </c>
      <c r="C407" s="72">
        <v>440</v>
      </c>
      <c r="D407" s="28">
        <v>358</v>
      </c>
      <c r="E407" s="28">
        <v>340</v>
      </c>
      <c r="F407" s="28">
        <v>358</v>
      </c>
      <c r="G407" s="73">
        <v>340</v>
      </c>
      <c r="H407" s="72">
        <v>154</v>
      </c>
      <c r="I407" s="29">
        <f aca="true" t="shared" si="231" ref="I407:I419">+H407*100/E407</f>
        <v>45.294117647058826</v>
      </c>
      <c r="J407" s="28">
        <v>164</v>
      </c>
      <c r="K407" s="87">
        <f aca="true" t="shared" si="232" ref="K407:K419">+J407*100/G407</f>
        <v>48.23529411764706</v>
      </c>
      <c r="L407" s="72">
        <v>97</v>
      </c>
      <c r="M407" s="29">
        <f aca="true" t="shared" si="233" ref="M407:M448">+L407*100/E407</f>
        <v>28.529411764705884</v>
      </c>
      <c r="N407" s="28">
        <v>176</v>
      </c>
      <c r="O407" s="87">
        <f aca="true" t="shared" si="234" ref="O407:O448">+N407*100/G407</f>
        <v>51.76470588235294</v>
      </c>
      <c r="P407" s="72">
        <v>85</v>
      </c>
      <c r="Q407" s="90">
        <f aca="true" t="shared" si="235" ref="Q407:Q448">+P407*100/E407</f>
        <v>25</v>
      </c>
      <c r="R407" s="72">
        <v>12</v>
      </c>
      <c r="S407" s="90">
        <f aca="true" t="shared" si="236" ref="S407:S448">+R407*100/E407</f>
        <v>3.5294117647058822</v>
      </c>
      <c r="T407" s="62">
        <v>12</v>
      </c>
      <c r="U407" s="31">
        <f aca="true" t="shared" si="237" ref="U407:U448">+T407*100/E407</f>
        <v>3.5294117647058822</v>
      </c>
    </row>
    <row r="408" spans="1:21" s="1" customFormat="1" ht="12">
      <c r="A408" s="18">
        <v>302</v>
      </c>
      <c r="B408" s="50" t="s">
        <v>417</v>
      </c>
      <c r="C408" s="72">
        <v>471</v>
      </c>
      <c r="D408" s="28">
        <v>376</v>
      </c>
      <c r="E408" s="28">
        <v>351</v>
      </c>
      <c r="F408" s="28">
        <v>376</v>
      </c>
      <c r="G408" s="73">
        <v>351</v>
      </c>
      <c r="H408" s="72">
        <v>183</v>
      </c>
      <c r="I408" s="29">
        <f t="shared" si="231"/>
        <v>52.136752136752136</v>
      </c>
      <c r="J408" s="28">
        <v>189</v>
      </c>
      <c r="K408" s="87">
        <f t="shared" si="232"/>
        <v>53.84615384615385</v>
      </c>
      <c r="L408" s="72">
        <v>103</v>
      </c>
      <c r="M408" s="29">
        <f t="shared" si="233"/>
        <v>29.344729344729345</v>
      </c>
      <c r="N408" s="28">
        <v>162</v>
      </c>
      <c r="O408" s="87">
        <f t="shared" si="234"/>
        <v>46.15384615384615</v>
      </c>
      <c r="P408" s="72">
        <v>84</v>
      </c>
      <c r="Q408" s="90">
        <f t="shared" si="235"/>
        <v>23.931623931623932</v>
      </c>
      <c r="R408" s="72">
        <v>6</v>
      </c>
      <c r="S408" s="90">
        <f t="shared" si="236"/>
        <v>1.7094017094017093</v>
      </c>
      <c r="T408" s="62">
        <v>12</v>
      </c>
      <c r="U408" s="31">
        <f t="shared" si="237"/>
        <v>3.4188034188034186</v>
      </c>
    </row>
    <row r="409" spans="1:21" s="1" customFormat="1" ht="12">
      <c r="A409" s="18">
        <v>303</v>
      </c>
      <c r="B409" s="50" t="s">
        <v>418</v>
      </c>
      <c r="C409" s="72">
        <v>439</v>
      </c>
      <c r="D409" s="28">
        <v>346</v>
      </c>
      <c r="E409" s="28">
        <v>327</v>
      </c>
      <c r="F409" s="28">
        <v>346</v>
      </c>
      <c r="G409" s="73">
        <v>327</v>
      </c>
      <c r="H409" s="72">
        <v>160</v>
      </c>
      <c r="I409" s="29">
        <f t="shared" si="231"/>
        <v>48.92966360856269</v>
      </c>
      <c r="J409" s="28">
        <v>162</v>
      </c>
      <c r="K409" s="87">
        <f t="shared" si="232"/>
        <v>49.54128440366973</v>
      </c>
      <c r="L409" s="72">
        <v>100</v>
      </c>
      <c r="M409" s="29">
        <f t="shared" si="233"/>
        <v>30.581039755351682</v>
      </c>
      <c r="N409" s="28">
        <v>165</v>
      </c>
      <c r="O409" s="87">
        <f t="shared" si="234"/>
        <v>50.45871559633027</v>
      </c>
      <c r="P409" s="72">
        <v>92</v>
      </c>
      <c r="Q409" s="90">
        <f t="shared" si="235"/>
        <v>28.134556574923547</v>
      </c>
      <c r="R409" s="72">
        <v>8</v>
      </c>
      <c r="S409" s="90">
        <f t="shared" si="236"/>
        <v>2.4464831804281344</v>
      </c>
      <c r="T409" s="62">
        <v>11</v>
      </c>
      <c r="U409" s="31">
        <f t="shared" si="237"/>
        <v>3.363914373088685</v>
      </c>
    </row>
    <row r="410" spans="1:21" s="1" customFormat="1" ht="12">
      <c r="A410" s="18">
        <v>304</v>
      </c>
      <c r="B410" s="50" t="s">
        <v>419</v>
      </c>
      <c r="C410" s="72">
        <v>435</v>
      </c>
      <c r="D410" s="28">
        <v>334</v>
      </c>
      <c r="E410" s="28">
        <v>358</v>
      </c>
      <c r="F410" s="28">
        <v>334</v>
      </c>
      <c r="G410" s="73">
        <v>311</v>
      </c>
      <c r="H410" s="72">
        <v>164</v>
      </c>
      <c r="I410" s="29">
        <f t="shared" si="231"/>
        <v>45.81005586592179</v>
      </c>
      <c r="J410" s="28">
        <v>156</v>
      </c>
      <c r="K410" s="87">
        <f t="shared" si="232"/>
        <v>50.160771704180064</v>
      </c>
      <c r="L410" s="72">
        <v>93</v>
      </c>
      <c r="M410" s="29">
        <f t="shared" si="233"/>
        <v>25.977653631284916</v>
      </c>
      <c r="N410" s="28">
        <v>155</v>
      </c>
      <c r="O410" s="87">
        <f t="shared" si="234"/>
        <v>49.839228295819936</v>
      </c>
      <c r="P410" s="72">
        <v>72</v>
      </c>
      <c r="Q410" s="90">
        <f t="shared" si="235"/>
        <v>20.11173184357542</v>
      </c>
      <c r="R410" s="72">
        <v>17</v>
      </c>
      <c r="S410" s="90">
        <f t="shared" si="236"/>
        <v>4.748603351955308</v>
      </c>
      <c r="T410" s="62">
        <v>12</v>
      </c>
      <c r="U410" s="31">
        <f t="shared" si="237"/>
        <v>3.35195530726257</v>
      </c>
    </row>
    <row r="411" spans="1:21" s="1" customFormat="1" ht="12">
      <c r="A411" s="18">
        <v>305</v>
      </c>
      <c r="B411" s="50" t="s">
        <v>420</v>
      </c>
      <c r="C411" s="72">
        <v>420</v>
      </c>
      <c r="D411" s="28">
        <v>350</v>
      </c>
      <c r="E411" s="28">
        <v>326</v>
      </c>
      <c r="F411" s="28">
        <v>318</v>
      </c>
      <c r="G411" s="73">
        <v>292</v>
      </c>
      <c r="H411" s="72">
        <v>137</v>
      </c>
      <c r="I411" s="29">
        <f t="shared" si="231"/>
        <v>42.02453987730061</v>
      </c>
      <c r="J411" s="28">
        <v>157</v>
      </c>
      <c r="K411" s="87">
        <f t="shared" si="232"/>
        <v>53.76712328767123</v>
      </c>
      <c r="L411" s="72">
        <v>95</v>
      </c>
      <c r="M411" s="29">
        <f t="shared" si="233"/>
        <v>29.141104294478527</v>
      </c>
      <c r="N411" s="28">
        <v>135</v>
      </c>
      <c r="O411" s="87">
        <f t="shared" si="234"/>
        <v>46.23287671232877</v>
      </c>
      <c r="P411" s="72">
        <v>59</v>
      </c>
      <c r="Q411" s="90">
        <f t="shared" si="235"/>
        <v>18.098159509202453</v>
      </c>
      <c r="R411" s="72">
        <v>14</v>
      </c>
      <c r="S411" s="90">
        <f t="shared" si="236"/>
        <v>4.294478527607362</v>
      </c>
      <c r="T411" s="62">
        <v>21</v>
      </c>
      <c r="U411" s="31">
        <f t="shared" si="237"/>
        <v>6.441717791411043</v>
      </c>
    </row>
    <row r="412" spans="1:21" s="1" customFormat="1" ht="12">
      <c r="A412" s="18">
        <v>306</v>
      </c>
      <c r="B412" s="50" t="s">
        <v>421</v>
      </c>
      <c r="C412" s="72">
        <v>427</v>
      </c>
      <c r="D412" s="28">
        <v>370</v>
      </c>
      <c r="E412" s="28">
        <v>358</v>
      </c>
      <c r="F412" s="28">
        <v>327</v>
      </c>
      <c r="G412" s="73">
        <v>310</v>
      </c>
      <c r="H412" s="72">
        <v>169</v>
      </c>
      <c r="I412" s="29">
        <f t="shared" si="231"/>
        <v>47.20670391061452</v>
      </c>
      <c r="J412" s="28">
        <v>177</v>
      </c>
      <c r="K412" s="87">
        <f t="shared" si="232"/>
        <v>57.096774193548384</v>
      </c>
      <c r="L412" s="72">
        <v>87</v>
      </c>
      <c r="M412" s="29">
        <f t="shared" si="233"/>
        <v>24.30167597765363</v>
      </c>
      <c r="N412" s="28">
        <v>133</v>
      </c>
      <c r="O412" s="87">
        <f t="shared" si="234"/>
        <v>42.903225806451616</v>
      </c>
      <c r="P412" s="72">
        <v>68</v>
      </c>
      <c r="Q412" s="90">
        <f t="shared" si="235"/>
        <v>18.99441340782123</v>
      </c>
      <c r="R412" s="72">
        <v>15</v>
      </c>
      <c r="S412" s="90">
        <f t="shared" si="236"/>
        <v>4.189944134078212</v>
      </c>
      <c r="T412" s="62">
        <v>19</v>
      </c>
      <c r="U412" s="31">
        <f t="shared" si="237"/>
        <v>5.307262569832402</v>
      </c>
    </row>
    <row r="413" spans="1:21" s="1" customFormat="1" ht="12">
      <c r="A413" s="18">
        <v>307</v>
      </c>
      <c r="B413" s="50" t="s">
        <v>422</v>
      </c>
      <c r="C413" s="72">
        <v>426</v>
      </c>
      <c r="D413" s="28">
        <v>357</v>
      </c>
      <c r="E413" s="28">
        <v>336</v>
      </c>
      <c r="F413" s="28">
        <v>318</v>
      </c>
      <c r="G413" s="73">
        <v>300</v>
      </c>
      <c r="H413" s="72">
        <v>162</v>
      </c>
      <c r="I413" s="29">
        <f t="shared" si="231"/>
        <v>48.214285714285715</v>
      </c>
      <c r="J413" s="28">
        <v>182</v>
      </c>
      <c r="K413" s="87">
        <f t="shared" si="232"/>
        <v>60.666666666666664</v>
      </c>
      <c r="L413" s="72">
        <v>80</v>
      </c>
      <c r="M413" s="29">
        <f t="shared" si="233"/>
        <v>23.80952380952381</v>
      </c>
      <c r="N413" s="28">
        <v>118</v>
      </c>
      <c r="O413" s="87">
        <f t="shared" si="234"/>
        <v>39.333333333333336</v>
      </c>
      <c r="P413" s="72">
        <v>65</v>
      </c>
      <c r="Q413" s="90">
        <f t="shared" si="235"/>
        <v>19.345238095238095</v>
      </c>
      <c r="R413" s="72">
        <v>14</v>
      </c>
      <c r="S413" s="90">
        <f t="shared" si="236"/>
        <v>4.166666666666667</v>
      </c>
      <c r="T413" s="62">
        <v>15</v>
      </c>
      <c r="U413" s="31">
        <f t="shared" si="237"/>
        <v>4.464285714285714</v>
      </c>
    </row>
    <row r="414" spans="1:21" s="1" customFormat="1" ht="12">
      <c r="A414" s="18">
        <v>308</v>
      </c>
      <c r="B414" s="50" t="s">
        <v>423</v>
      </c>
      <c r="C414" s="72">
        <v>461</v>
      </c>
      <c r="D414" s="28">
        <v>379</v>
      </c>
      <c r="E414" s="28">
        <v>361</v>
      </c>
      <c r="F414" s="28">
        <v>348</v>
      </c>
      <c r="G414" s="73">
        <v>325</v>
      </c>
      <c r="H414" s="72">
        <v>186</v>
      </c>
      <c r="I414" s="29">
        <f t="shared" si="231"/>
        <v>51.52354570637119</v>
      </c>
      <c r="J414" s="28">
        <v>183</v>
      </c>
      <c r="K414" s="87">
        <f t="shared" si="232"/>
        <v>56.30769230769231</v>
      </c>
      <c r="L414" s="72">
        <v>93</v>
      </c>
      <c r="M414" s="29">
        <f t="shared" si="233"/>
        <v>25.761772853185594</v>
      </c>
      <c r="N414" s="28">
        <v>142</v>
      </c>
      <c r="O414" s="87">
        <f t="shared" si="234"/>
        <v>43.69230769230769</v>
      </c>
      <c r="P414" s="72">
        <v>41</v>
      </c>
      <c r="Q414" s="90">
        <f t="shared" si="235"/>
        <v>11.357340720221607</v>
      </c>
      <c r="R414" s="72">
        <v>25</v>
      </c>
      <c r="S414" s="90">
        <f t="shared" si="236"/>
        <v>6.925207756232687</v>
      </c>
      <c r="T414" s="62">
        <v>16</v>
      </c>
      <c r="U414" s="31">
        <f t="shared" si="237"/>
        <v>4.43213296398892</v>
      </c>
    </row>
    <row r="415" spans="1:21" s="1" customFormat="1" ht="12">
      <c r="A415" s="18">
        <v>309</v>
      </c>
      <c r="B415" s="50" t="s">
        <v>424</v>
      </c>
      <c r="C415" s="72">
        <v>401</v>
      </c>
      <c r="D415" s="28">
        <v>340</v>
      </c>
      <c r="E415" s="28">
        <v>329</v>
      </c>
      <c r="F415" s="28">
        <v>314</v>
      </c>
      <c r="G415" s="73">
        <v>296</v>
      </c>
      <c r="H415" s="72">
        <v>178</v>
      </c>
      <c r="I415" s="29">
        <f t="shared" si="231"/>
        <v>54.10334346504559</v>
      </c>
      <c r="J415" s="28">
        <v>169</v>
      </c>
      <c r="K415" s="87">
        <f t="shared" si="232"/>
        <v>57.0945945945946</v>
      </c>
      <c r="L415" s="72">
        <v>78</v>
      </c>
      <c r="M415" s="29">
        <f t="shared" si="233"/>
        <v>23.70820668693009</v>
      </c>
      <c r="N415" s="28">
        <v>127</v>
      </c>
      <c r="O415" s="87">
        <f t="shared" si="234"/>
        <v>42.9054054054054</v>
      </c>
      <c r="P415" s="72">
        <v>44</v>
      </c>
      <c r="Q415" s="90">
        <f t="shared" si="235"/>
        <v>13.373860182370821</v>
      </c>
      <c r="R415" s="72">
        <v>11</v>
      </c>
      <c r="S415" s="90">
        <f t="shared" si="236"/>
        <v>3.3434650455927053</v>
      </c>
      <c r="T415" s="62">
        <v>18</v>
      </c>
      <c r="U415" s="31">
        <f t="shared" si="237"/>
        <v>5.47112462006079</v>
      </c>
    </row>
    <row r="416" spans="1:21" s="1" customFormat="1" ht="12">
      <c r="A416" s="18">
        <v>310</v>
      </c>
      <c r="B416" s="50" t="s">
        <v>425</v>
      </c>
      <c r="C416" s="72">
        <v>485</v>
      </c>
      <c r="D416" s="28">
        <v>378</v>
      </c>
      <c r="E416" s="28">
        <v>362</v>
      </c>
      <c r="F416" s="28">
        <v>354</v>
      </c>
      <c r="G416" s="73">
        <v>340</v>
      </c>
      <c r="H416" s="72">
        <v>186</v>
      </c>
      <c r="I416" s="29">
        <f t="shared" si="231"/>
        <v>51.38121546961326</v>
      </c>
      <c r="J416" s="28">
        <v>208</v>
      </c>
      <c r="K416" s="87">
        <f t="shared" si="232"/>
        <v>61.1764705882353</v>
      </c>
      <c r="L416" s="72">
        <v>83</v>
      </c>
      <c r="M416" s="29">
        <f t="shared" si="233"/>
        <v>22.92817679558011</v>
      </c>
      <c r="N416" s="28">
        <v>132</v>
      </c>
      <c r="O416" s="87">
        <f t="shared" si="234"/>
        <v>38.8235294117647</v>
      </c>
      <c r="P416" s="72">
        <v>65</v>
      </c>
      <c r="Q416" s="90">
        <f t="shared" si="235"/>
        <v>17.955801104972377</v>
      </c>
      <c r="R416" s="72">
        <v>18</v>
      </c>
      <c r="S416" s="90">
        <f t="shared" si="236"/>
        <v>4.972375690607735</v>
      </c>
      <c r="T416" s="62">
        <v>10</v>
      </c>
      <c r="U416" s="31">
        <f t="shared" si="237"/>
        <v>2.7624309392265194</v>
      </c>
    </row>
    <row r="417" spans="1:21" s="1" customFormat="1" ht="12">
      <c r="A417" s="18">
        <v>311</v>
      </c>
      <c r="B417" s="50" t="s">
        <v>426</v>
      </c>
      <c r="C417" s="72">
        <v>478</v>
      </c>
      <c r="D417" s="28">
        <v>425</v>
      </c>
      <c r="E417" s="28">
        <v>385</v>
      </c>
      <c r="F417" s="28">
        <v>375</v>
      </c>
      <c r="G417" s="73">
        <v>356</v>
      </c>
      <c r="H417" s="72">
        <v>181</v>
      </c>
      <c r="I417" s="29">
        <f t="shared" si="231"/>
        <v>47.01298701298701</v>
      </c>
      <c r="J417" s="28">
        <v>186</v>
      </c>
      <c r="K417" s="87">
        <f t="shared" si="232"/>
        <v>52.247191011235955</v>
      </c>
      <c r="L417" s="72">
        <v>105</v>
      </c>
      <c r="M417" s="29">
        <f t="shared" si="233"/>
        <v>27.272727272727273</v>
      </c>
      <c r="N417" s="28">
        <v>170</v>
      </c>
      <c r="O417" s="87">
        <f t="shared" si="234"/>
        <v>47.752808988764045</v>
      </c>
      <c r="P417" s="72">
        <v>71</v>
      </c>
      <c r="Q417" s="90">
        <f t="shared" si="235"/>
        <v>18.441558441558442</v>
      </c>
      <c r="R417" s="72">
        <v>13</v>
      </c>
      <c r="S417" s="90">
        <f t="shared" si="236"/>
        <v>3.3766233766233764</v>
      </c>
      <c r="T417" s="62">
        <v>15</v>
      </c>
      <c r="U417" s="31">
        <f t="shared" si="237"/>
        <v>3.896103896103896</v>
      </c>
    </row>
    <row r="418" spans="1:21" s="1" customFormat="1" ht="12">
      <c r="A418" s="18">
        <v>312</v>
      </c>
      <c r="B418" s="46" t="s">
        <v>415</v>
      </c>
      <c r="C418" s="72">
        <v>484</v>
      </c>
      <c r="D418" s="28">
        <v>421</v>
      </c>
      <c r="E418" s="28">
        <v>393</v>
      </c>
      <c r="F418" s="28">
        <v>395</v>
      </c>
      <c r="G418" s="73">
        <v>367</v>
      </c>
      <c r="H418" s="72">
        <v>179</v>
      </c>
      <c r="I418" s="29">
        <f t="shared" si="231"/>
        <v>45.5470737913486</v>
      </c>
      <c r="J418" s="28">
        <v>205</v>
      </c>
      <c r="K418" s="87">
        <f t="shared" si="232"/>
        <v>55.858310626702995</v>
      </c>
      <c r="L418" s="72">
        <v>83</v>
      </c>
      <c r="M418" s="29">
        <f t="shared" si="233"/>
        <v>21.119592875318066</v>
      </c>
      <c r="N418" s="28">
        <v>162</v>
      </c>
      <c r="O418" s="87">
        <f t="shared" si="234"/>
        <v>44.141689373297005</v>
      </c>
      <c r="P418" s="72">
        <v>83</v>
      </c>
      <c r="Q418" s="90">
        <f t="shared" si="235"/>
        <v>21.119592875318066</v>
      </c>
      <c r="R418" s="72">
        <v>31</v>
      </c>
      <c r="S418" s="90">
        <f t="shared" si="236"/>
        <v>7.888040712468193</v>
      </c>
      <c r="T418" s="62">
        <v>17</v>
      </c>
      <c r="U418" s="31">
        <f t="shared" si="237"/>
        <v>4.325699745547074</v>
      </c>
    </row>
    <row r="419" spans="1:21" s="1" customFormat="1" ht="12">
      <c r="A419" s="18">
        <v>313</v>
      </c>
      <c r="B419" s="46" t="s">
        <v>427</v>
      </c>
      <c r="C419" s="72">
        <v>227</v>
      </c>
      <c r="D419" s="28">
        <v>207</v>
      </c>
      <c r="E419" s="28">
        <v>204</v>
      </c>
      <c r="F419" s="28">
        <v>193</v>
      </c>
      <c r="G419" s="73">
        <v>186</v>
      </c>
      <c r="H419" s="72">
        <v>142</v>
      </c>
      <c r="I419" s="29">
        <f t="shared" si="231"/>
        <v>69.6078431372549</v>
      </c>
      <c r="J419" s="28">
        <v>159</v>
      </c>
      <c r="K419" s="87">
        <f t="shared" si="232"/>
        <v>85.48387096774194</v>
      </c>
      <c r="L419" s="72">
        <v>24</v>
      </c>
      <c r="M419" s="29">
        <f t="shared" si="233"/>
        <v>11.764705882352942</v>
      </c>
      <c r="N419" s="28">
        <v>27</v>
      </c>
      <c r="O419" s="87">
        <f t="shared" si="234"/>
        <v>14.516129032258064</v>
      </c>
      <c r="P419" s="72">
        <v>10</v>
      </c>
      <c r="Q419" s="90">
        <f t="shared" si="235"/>
        <v>4.901960784313726</v>
      </c>
      <c r="R419" s="72">
        <v>15</v>
      </c>
      <c r="S419" s="90">
        <f t="shared" si="236"/>
        <v>7.352941176470588</v>
      </c>
      <c r="T419" s="62">
        <v>13</v>
      </c>
      <c r="U419" s="31">
        <f t="shared" si="237"/>
        <v>6.372549019607843</v>
      </c>
    </row>
    <row r="420" spans="1:21" s="14" customFormat="1" ht="12">
      <c r="A420" s="32"/>
      <c r="B420" s="51" t="s">
        <v>176</v>
      </c>
      <c r="C420" s="74">
        <f aca="true" t="shared" si="238" ref="C420:H420">SUM(C407:C419)</f>
        <v>5594</v>
      </c>
      <c r="D420" s="33">
        <f t="shared" si="238"/>
        <v>4641</v>
      </c>
      <c r="E420" s="33">
        <f t="shared" si="238"/>
        <v>4430</v>
      </c>
      <c r="F420" s="33">
        <f t="shared" si="238"/>
        <v>4356</v>
      </c>
      <c r="G420" s="75">
        <f t="shared" si="238"/>
        <v>4101</v>
      </c>
      <c r="H420" s="74">
        <f t="shared" si="238"/>
        <v>2181</v>
      </c>
      <c r="I420" s="34">
        <f aca="true" t="shared" si="239" ref="I420:I448">+H420*100/E420</f>
        <v>49.23250564334086</v>
      </c>
      <c r="J420" s="33">
        <f>SUM(J407:J419)</f>
        <v>2297</v>
      </c>
      <c r="K420" s="88">
        <f aca="true" t="shared" si="240" ref="K420:K448">+J420*100/G420</f>
        <v>56.01072909046574</v>
      </c>
      <c r="L420" s="74">
        <f>SUM(L407:L419)</f>
        <v>1121</v>
      </c>
      <c r="M420" s="34">
        <f t="shared" si="233"/>
        <v>25.30474040632054</v>
      </c>
      <c r="N420" s="33">
        <f>SUM(N407:N419)</f>
        <v>1804</v>
      </c>
      <c r="O420" s="88">
        <f t="shared" si="234"/>
        <v>43.98927090953426</v>
      </c>
      <c r="P420" s="74">
        <f>SUM(P407:P419)</f>
        <v>839</v>
      </c>
      <c r="Q420" s="88">
        <f t="shared" si="235"/>
        <v>18.939051918735892</v>
      </c>
      <c r="R420" s="74">
        <f>SUM(R407:R419)</f>
        <v>199</v>
      </c>
      <c r="S420" s="88">
        <f t="shared" si="236"/>
        <v>4.492099322799097</v>
      </c>
      <c r="T420" s="63">
        <f>SUM(T407:T419)</f>
        <v>191</v>
      </c>
      <c r="U420" s="35">
        <f t="shared" si="237"/>
        <v>4.311512415349887</v>
      </c>
    </row>
    <row r="421" spans="1:21" s="1" customFormat="1" ht="12">
      <c r="A421" s="18">
        <v>314</v>
      </c>
      <c r="B421" s="50" t="s">
        <v>428</v>
      </c>
      <c r="C421" s="72">
        <v>227</v>
      </c>
      <c r="D421" s="28">
        <v>190</v>
      </c>
      <c r="E421" s="28">
        <v>183</v>
      </c>
      <c r="F421" s="28">
        <v>163</v>
      </c>
      <c r="G421" s="73">
        <v>156</v>
      </c>
      <c r="H421" s="72">
        <v>89</v>
      </c>
      <c r="I421" s="29">
        <f t="shared" si="239"/>
        <v>48.63387978142077</v>
      </c>
      <c r="J421" s="28">
        <v>83</v>
      </c>
      <c r="K421" s="87">
        <f t="shared" si="240"/>
        <v>53.205128205128204</v>
      </c>
      <c r="L421" s="72">
        <v>54</v>
      </c>
      <c r="M421" s="29">
        <f t="shared" si="233"/>
        <v>29.508196721311474</v>
      </c>
      <c r="N421" s="28">
        <v>73</v>
      </c>
      <c r="O421" s="87">
        <f t="shared" si="234"/>
        <v>46.794871794871796</v>
      </c>
      <c r="P421" s="72">
        <v>25</v>
      </c>
      <c r="Q421" s="90">
        <f t="shared" si="235"/>
        <v>13.66120218579235</v>
      </c>
      <c r="R421" s="72">
        <v>7</v>
      </c>
      <c r="S421" s="90">
        <f t="shared" si="236"/>
        <v>3.8251366120218577</v>
      </c>
      <c r="T421" s="62">
        <v>8</v>
      </c>
      <c r="U421" s="31">
        <f t="shared" si="237"/>
        <v>4.371584699453552</v>
      </c>
    </row>
    <row r="422" spans="1:21" s="1" customFormat="1" ht="12">
      <c r="A422" s="18">
        <v>315</v>
      </c>
      <c r="B422" s="50" t="s">
        <v>429</v>
      </c>
      <c r="C422" s="72">
        <v>544</v>
      </c>
      <c r="D422" s="28">
        <v>419</v>
      </c>
      <c r="E422" s="28">
        <v>411</v>
      </c>
      <c r="F422" s="28">
        <v>419</v>
      </c>
      <c r="G422" s="73">
        <v>411</v>
      </c>
      <c r="H422" s="72">
        <v>281</v>
      </c>
      <c r="I422" s="29">
        <f t="shared" si="239"/>
        <v>68.3698296836983</v>
      </c>
      <c r="J422" s="28">
        <v>242</v>
      </c>
      <c r="K422" s="87">
        <f t="shared" si="240"/>
        <v>58.880778588807786</v>
      </c>
      <c r="L422" s="72">
        <v>70</v>
      </c>
      <c r="M422" s="29">
        <f t="shared" si="233"/>
        <v>17.0316301703163</v>
      </c>
      <c r="N422" s="28">
        <v>169</v>
      </c>
      <c r="O422" s="87">
        <f t="shared" si="234"/>
        <v>41.119221411192214</v>
      </c>
      <c r="P422" s="72">
        <v>53</v>
      </c>
      <c r="Q422" s="90">
        <f t="shared" si="235"/>
        <v>12.895377128953772</v>
      </c>
      <c r="R422" s="72">
        <v>25</v>
      </c>
      <c r="S422" s="90">
        <f t="shared" si="236"/>
        <v>6.082725060827251</v>
      </c>
      <c r="T422" s="62">
        <v>21</v>
      </c>
      <c r="U422" s="31">
        <f t="shared" si="237"/>
        <v>5.109489051094891</v>
      </c>
    </row>
    <row r="423" spans="1:21" s="1" customFormat="1" ht="12">
      <c r="A423" s="18">
        <v>316</v>
      </c>
      <c r="B423" s="50" t="s">
        <v>432</v>
      </c>
      <c r="C423" s="72">
        <v>117</v>
      </c>
      <c r="D423" s="28">
        <v>101</v>
      </c>
      <c r="E423" s="28">
        <v>99</v>
      </c>
      <c r="F423" s="28">
        <v>96</v>
      </c>
      <c r="G423" s="73">
        <v>88</v>
      </c>
      <c r="H423" s="72">
        <v>59</v>
      </c>
      <c r="I423" s="29">
        <f t="shared" si="239"/>
        <v>59.5959595959596</v>
      </c>
      <c r="J423" s="28">
        <v>60</v>
      </c>
      <c r="K423" s="87">
        <f t="shared" si="240"/>
        <v>68.18181818181819</v>
      </c>
      <c r="L423" s="72">
        <v>23</v>
      </c>
      <c r="M423" s="29">
        <f t="shared" si="233"/>
        <v>23.232323232323232</v>
      </c>
      <c r="N423" s="28">
        <v>28</v>
      </c>
      <c r="O423" s="87">
        <f t="shared" si="234"/>
        <v>31.818181818181817</v>
      </c>
      <c r="P423" s="72">
        <v>10</v>
      </c>
      <c r="Q423" s="90">
        <f t="shared" si="235"/>
        <v>10.1010101010101</v>
      </c>
      <c r="R423" s="72">
        <v>5</v>
      </c>
      <c r="S423" s="90">
        <f t="shared" si="236"/>
        <v>5.05050505050505</v>
      </c>
      <c r="T423" s="62">
        <v>2</v>
      </c>
      <c r="U423" s="31">
        <f t="shared" si="237"/>
        <v>2.0202020202020203</v>
      </c>
    </row>
    <row r="424" spans="1:21" s="14" customFormat="1" ht="12">
      <c r="A424" s="32"/>
      <c r="B424" s="51" t="s">
        <v>177</v>
      </c>
      <c r="C424" s="74">
        <f aca="true" t="shared" si="241" ref="C424:H424">+C422+C423</f>
        <v>661</v>
      </c>
      <c r="D424" s="33">
        <f t="shared" si="241"/>
        <v>520</v>
      </c>
      <c r="E424" s="33">
        <f t="shared" si="241"/>
        <v>510</v>
      </c>
      <c r="F424" s="33">
        <f t="shared" si="241"/>
        <v>515</v>
      </c>
      <c r="G424" s="75">
        <f t="shared" si="241"/>
        <v>499</v>
      </c>
      <c r="H424" s="74">
        <f t="shared" si="241"/>
        <v>340</v>
      </c>
      <c r="I424" s="34">
        <f t="shared" si="239"/>
        <v>66.66666666666667</v>
      </c>
      <c r="J424" s="33">
        <f>+J422+J423</f>
        <v>302</v>
      </c>
      <c r="K424" s="88">
        <f t="shared" si="240"/>
        <v>60.521042084168336</v>
      </c>
      <c r="L424" s="74">
        <f>+L422+L423</f>
        <v>93</v>
      </c>
      <c r="M424" s="34">
        <f t="shared" si="233"/>
        <v>18.235294117647058</v>
      </c>
      <c r="N424" s="33">
        <f>+N422+N423</f>
        <v>197</v>
      </c>
      <c r="O424" s="88">
        <f t="shared" si="234"/>
        <v>39.478957915831664</v>
      </c>
      <c r="P424" s="74">
        <f>+P422+P423</f>
        <v>63</v>
      </c>
      <c r="Q424" s="88">
        <f t="shared" si="235"/>
        <v>12.352941176470589</v>
      </c>
      <c r="R424" s="74">
        <f>+R422+R423</f>
        <v>30</v>
      </c>
      <c r="S424" s="88">
        <f t="shared" si="236"/>
        <v>5.882352941176471</v>
      </c>
      <c r="T424" s="63">
        <f>+T422+T423</f>
        <v>23</v>
      </c>
      <c r="U424" s="35">
        <f t="shared" si="237"/>
        <v>4.509803921568627</v>
      </c>
    </row>
    <row r="425" spans="1:21" s="1" customFormat="1" ht="12">
      <c r="A425" s="18">
        <v>317</v>
      </c>
      <c r="B425" s="50" t="s">
        <v>430</v>
      </c>
      <c r="C425" s="72">
        <v>628</v>
      </c>
      <c r="D425" s="28">
        <v>524</v>
      </c>
      <c r="E425" s="28">
        <v>485</v>
      </c>
      <c r="F425" s="28">
        <v>472</v>
      </c>
      <c r="G425" s="73">
        <v>458</v>
      </c>
      <c r="H425" s="72">
        <v>176</v>
      </c>
      <c r="I425" s="29">
        <f t="shared" si="239"/>
        <v>36.28865979381443</v>
      </c>
      <c r="J425" s="28">
        <v>180</v>
      </c>
      <c r="K425" s="87">
        <f t="shared" si="240"/>
        <v>39.301310043668124</v>
      </c>
      <c r="L425" s="72">
        <v>132</v>
      </c>
      <c r="M425" s="29">
        <f t="shared" si="233"/>
        <v>27.216494845360824</v>
      </c>
      <c r="N425" s="28">
        <v>278</v>
      </c>
      <c r="O425" s="87">
        <f t="shared" si="234"/>
        <v>60.698689956331876</v>
      </c>
      <c r="P425" s="72">
        <v>141</v>
      </c>
      <c r="Q425" s="90">
        <f t="shared" si="235"/>
        <v>29.072164948453608</v>
      </c>
      <c r="R425" s="72">
        <v>6</v>
      </c>
      <c r="S425" s="90">
        <f t="shared" si="236"/>
        <v>1.2371134020618557</v>
      </c>
      <c r="T425" s="62">
        <v>30</v>
      </c>
      <c r="U425" s="31">
        <f t="shared" si="237"/>
        <v>6.185567010309279</v>
      </c>
    </row>
    <row r="426" spans="1:21" s="1" customFormat="1" ht="12">
      <c r="A426" s="18">
        <v>318</v>
      </c>
      <c r="B426" s="50" t="s">
        <v>433</v>
      </c>
      <c r="C426" s="72">
        <v>549</v>
      </c>
      <c r="D426" s="28">
        <v>427</v>
      </c>
      <c r="E426" s="28">
        <v>378</v>
      </c>
      <c r="F426" s="28">
        <v>408</v>
      </c>
      <c r="G426" s="73">
        <v>364</v>
      </c>
      <c r="H426" s="72">
        <v>164</v>
      </c>
      <c r="I426" s="29">
        <f t="shared" si="239"/>
        <v>43.386243386243386</v>
      </c>
      <c r="J426" s="28">
        <v>203</v>
      </c>
      <c r="K426" s="87">
        <f t="shared" si="240"/>
        <v>55.76923076923077</v>
      </c>
      <c r="L426" s="72">
        <v>83</v>
      </c>
      <c r="M426" s="29">
        <f t="shared" si="233"/>
        <v>21.95767195767196</v>
      </c>
      <c r="N426" s="28">
        <v>161</v>
      </c>
      <c r="O426" s="87">
        <f t="shared" si="234"/>
        <v>44.23076923076923</v>
      </c>
      <c r="P426" s="72">
        <v>85</v>
      </c>
      <c r="Q426" s="90">
        <f t="shared" si="235"/>
        <v>22.486772486772487</v>
      </c>
      <c r="R426" s="72">
        <v>26</v>
      </c>
      <c r="S426" s="90">
        <f t="shared" si="236"/>
        <v>6.878306878306878</v>
      </c>
      <c r="T426" s="62">
        <v>20</v>
      </c>
      <c r="U426" s="31">
        <f t="shared" si="237"/>
        <v>5.291005291005291</v>
      </c>
    </row>
    <row r="427" spans="1:21" s="1" customFormat="1" ht="12">
      <c r="A427" s="18">
        <v>319</v>
      </c>
      <c r="B427" s="50" t="s">
        <v>431</v>
      </c>
      <c r="C427" s="72">
        <v>549</v>
      </c>
      <c r="D427" s="28">
        <v>463</v>
      </c>
      <c r="E427" s="28">
        <v>416</v>
      </c>
      <c r="F427" s="28">
        <v>362</v>
      </c>
      <c r="G427" s="73">
        <v>331</v>
      </c>
      <c r="H427" s="72">
        <v>160</v>
      </c>
      <c r="I427" s="29">
        <f t="shared" si="239"/>
        <v>38.46153846153846</v>
      </c>
      <c r="J427" s="28">
        <v>203</v>
      </c>
      <c r="K427" s="87">
        <f t="shared" si="240"/>
        <v>61.329305135951664</v>
      </c>
      <c r="L427" s="72">
        <v>102</v>
      </c>
      <c r="M427" s="29">
        <f t="shared" si="233"/>
        <v>24.51923076923077</v>
      </c>
      <c r="N427" s="28">
        <v>128</v>
      </c>
      <c r="O427" s="87">
        <f t="shared" si="234"/>
        <v>38.670694864048336</v>
      </c>
      <c r="P427" s="72">
        <v>113</v>
      </c>
      <c r="Q427" s="90">
        <f t="shared" si="235"/>
        <v>27.16346153846154</v>
      </c>
      <c r="R427" s="72">
        <v>20</v>
      </c>
      <c r="S427" s="90">
        <f t="shared" si="236"/>
        <v>4.8076923076923075</v>
      </c>
      <c r="T427" s="62">
        <v>21</v>
      </c>
      <c r="U427" s="31">
        <f t="shared" si="237"/>
        <v>5.048076923076923</v>
      </c>
    </row>
    <row r="428" spans="1:21" s="14" customFormat="1" ht="12">
      <c r="A428" s="32"/>
      <c r="B428" s="51" t="s">
        <v>178</v>
      </c>
      <c r="C428" s="74">
        <f aca="true" t="shared" si="242" ref="C428:H428">+C426+C427</f>
        <v>1098</v>
      </c>
      <c r="D428" s="33">
        <f t="shared" si="242"/>
        <v>890</v>
      </c>
      <c r="E428" s="33">
        <f t="shared" si="242"/>
        <v>794</v>
      </c>
      <c r="F428" s="33">
        <f t="shared" si="242"/>
        <v>770</v>
      </c>
      <c r="G428" s="75">
        <f t="shared" si="242"/>
        <v>695</v>
      </c>
      <c r="H428" s="74">
        <f t="shared" si="242"/>
        <v>324</v>
      </c>
      <c r="I428" s="34">
        <f t="shared" si="239"/>
        <v>40.806045340050375</v>
      </c>
      <c r="J428" s="33">
        <f>+J426+J427</f>
        <v>406</v>
      </c>
      <c r="K428" s="88">
        <f t="shared" si="240"/>
        <v>58.41726618705036</v>
      </c>
      <c r="L428" s="74">
        <f>+L426+L427</f>
        <v>185</v>
      </c>
      <c r="M428" s="34">
        <f t="shared" si="233"/>
        <v>23.299748110831235</v>
      </c>
      <c r="N428" s="33">
        <f>+N426+N427</f>
        <v>289</v>
      </c>
      <c r="O428" s="88">
        <f t="shared" si="234"/>
        <v>41.58273381294964</v>
      </c>
      <c r="P428" s="74">
        <f>+P426+P427</f>
        <v>198</v>
      </c>
      <c r="Q428" s="88">
        <f t="shared" si="235"/>
        <v>24.937027707808564</v>
      </c>
      <c r="R428" s="74">
        <f>+R426+R427</f>
        <v>46</v>
      </c>
      <c r="S428" s="88">
        <f t="shared" si="236"/>
        <v>5.793450881612091</v>
      </c>
      <c r="T428" s="63">
        <f>+T426+T427</f>
        <v>41</v>
      </c>
      <c r="U428" s="35">
        <f t="shared" si="237"/>
        <v>5.163727959697733</v>
      </c>
    </row>
    <row r="429" spans="1:21" s="1" customFormat="1" ht="12">
      <c r="A429" s="18">
        <v>320</v>
      </c>
      <c r="B429" s="50" t="s">
        <v>434</v>
      </c>
      <c r="C429" s="72">
        <v>315</v>
      </c>
      <c r="D429" s="28">
        <v>294</v>
      </c>
      <c r="E429" s="28">
        <v>282</v>
      </c>
      <c r="F429" s="28">
        <v>273</v>
      </c>
      <c r="G429" s="73">
        <v>249</v>
      </c>
      <c r="H429" s="72">
        <v>119</v>
      </c>
      <c r="I429" s="29">
        <f t="shared" si="239"/>
        <v>42.198581560283685</v>
      </c>
      <c r="J429" s="28">
        <v>164</v>
      </c>
      <c r="K429" s="87">
        <f t="shared" si="240"/>
        <v>65.86345381526104</v>
      </c>
      <c r="L429" s="72">
        <v>40</v>
      </c>
      <c r="M429" s="29">
        <f t="shared" si="233"/>
        <v>14.184397163120567</v>
      </c>
      <c r="N429" s="28">
        <v>85</v>
      </c>
      <c r="O429" s="87">
        <f t="shared" si="234"/>
        <v>34.136546184738954</v>
      </c>
      <c r="P429" s="72">
        <v>105</v>
      </c>
      <c r="Q429" s="90">
        <f t="shared" si="235"/>
        <v>37.234042553191486</v>
      </c>
      <c r="R429" s="72">
        <v>9</v>
      </c>
      <c r="S429" s="90">
        <f t="shared" si="236"/>
        <v>3.1914893617021276</v>
      </c>
      <c r="T429" s="62">
        <v>9</v>
      </c>
      <c r="U429" s="31">
        <f t="shared" si="237"/>
        <v>3.1914893617021276</v>
      </c>
    </row>
    <row r="430" spans="1:21" s="1" customFormat="1" ht="12">
      <c r="A430" s="18">
        <v>321</v>
      </c>
      <c r="B430" s="50" t="s">
        <v>435</v>
      </c>
      <c r="C430" s="72">
        <v>191</v>
      </c>
      <c r="D430" s="28">
        <v>164</v>
      </c>
      <c r="E430" s="28">
        <v>147</v>
      </c>
      <c r="F430" s="28">
        <v>138</v>
      </c>
      <c r="G430" s="73">
        <v>123</v>
      </c>
      <c r="H430" s="72">
        <v>70</v>
      </c>
      <c r="I430" s="29">
        <f t="shared" si="239"/>
        <v>47.61904761904762</v>
      </c>
      <c r="J430" s="28">
        <v>61</v>
      </c>
      <c r="K430" s="87">
        <f t="shared" si="240"/>
        <v>49.59349593495935</v>
      </c>
      <c r="L430" s="72">
        <v>31</v>
      </c>
      <c r="M430" s="29">
        <f t="shared" si="233"/>
        <v>21.08843537414966</v>
      </c>
      <c r="N430" s="28">
        <v>62</v>
      </c>
      <c r="O430" s="87">
        <f t="shared" si="234"/>
        <v>50.40650406504065</v>
      </c>
      <c r="P430" s="72">
        <v>29</v>
      </c>
      <c r="Q430" s="90">
        <f t="shared" si="235"/>
        <v>19.727891156462587</v>
      </c>
      <c r="R430" s="72">
        <v>8</v>
      </c>
      <c r="S430" s="90">
        <f t="shared" si="236"/>
        <v>5.442176870748299</v>
      </c>
      <c r="T430" s="62">
        <v>9</v>
      </c>
      <c r="U430" s="31">
        <f t="shared" si="237"/>
        <v>6.122448979591836</v>
      </c>
    </row>
    <row r="431" spans="1:21" s="1" customFormat="1" ht="12">
      <c r="A431" s="18">
        <v>322</v>
      </c>
      <c r="B431" s="50" t="s">
        <v>436</v>
      </c>
      <c r="C431" s="72">
        <v>46</v>
      </c>
      <c r="D431" s="28">
        <v>39</v>
      </c>
      <c r="E431" s="28">
        <v>36</v>
      </c>
      <c r="F431" s="28">
        <v>37</v>
      </c>
      <c r="G431" s="73">
        <v>33</v>
      </c>
      <c r="H431" s="72">
        <v>22</v>
      </c>
      <c r="I431" s="29">
        <f t="shared" si="239"/>
        <v>61.111111111111114</v>
      </c>
      <c r="J431" s="28">
        <v>22</v>
      </c>
      <c r="K431" s="87">
        <f t="shared" si="240"/>
        <v>66.66666666666667</v>
      </c>
      <c r="L431" s="72">
        <v>6</v>
      </c>
      <c r="M431" s="29">
        <f t="shared" si="233"/>
        <v>16.666666666666668</v>
      </c>
      <c r="N431" s="28">
        <v>11</v>
      </c>
      <c r="O431" s="87">
        <f t="shared" si="234"/>
        <v>33.333333333333336</v>
      </c>
      <c r="P431" s="72">
        <v>4</v>
      </c>
      <c r="Q431" s="90">
        <f t="shared" si="235"/>
        <v>11.11111111111111</v>
      </c>
      <c r="R431" s="72">
        <v>2</v>
      </c>
      <c r="S431" s="90">
        <f t="shared" si="236"/>
        <v>5.555555555555555</v>
      </c>
      <c r="T431" s="62">
        <v>2</v>
      </c>
      <c r="U431" s="31">
        <f t="shared" si="237"/>
        <v>5.555555555555555</v>
      </c>
    </row>
    <row r="432" spans="1:21" s="14" customFormat="1" ht="12">
      <c r="A432" s="32"/>
      <c r="B432" s="51" t="s">
        <v>179</v>
      </c>
      <c r="C432" s="74">
        <f aca="true" t="shared" si="243" ref="C432:H432">+C430+C431</f>
        <v>237</v>
      </c>
      <c r="D432" s="33">
        <f t="shared" si="243"/>
        <v>203</v>
      </c>
      <c r="E432" s="33">
        <f t="shared" si="243"/>
        <v>183</v>
      </c>
      <c r="F432" s="33">
        <f t="shared" si="243"/>
        <v>175</v>
      </c>
      <c r="G432" s="75">
        <f t="shared" si="243"/>
        <v>156</v>
      </c>
      <c r="H432" s="74">
        <f t="shared" si="243"/>
        <v>92</v>
      </c>
      <c r="I432" s="34">
        <f t="shared" si="239"/>
        <v>50.27322404371585</v>
      </c>
      <c r="J432" s="33">
        <f>+J430+J431</f>
        <v>83</v>
      </c>
      <c r="K432" s="88">
        <f t="shared" si="240"/>
        <v>53.205128205128204</v>
      </c>
      <c r="L432" s="74">
        <f>+L430+L431</f>
        <v>37</v>
      </c>
      <c r="M432" s="34">
        <f t="shared" si="233"/>
        <v>20.218579234972676</v>
      </c>
      <c r="N432" s="33">
        <f>+N430+N431</f>
        <v>73</v>
      </c>
      <c r="O432" s="88">
        <f t="shared" si="234"/>
        <v>46.794871794871796</v>
      </c>
      <c r="P432" s="74">
        <f>+P430+P431</f>
        <v>33</v>
      </c>
      <c r="Q432" s="88">
        <f t="shared" si="235"/>
        <v>18.0327868852459</v>
      </c>
      <c r="R432" s="74">
        <f>+R430+R431</f>
        <v>10</v>
      </c>
      <c r="S432" s="88">
        <f t="shared" si="236"/>
        <v>5.46448087431694</v>
      </c>
      <c r="T432" s="63">
        <f>+T430+T431</f>
        <v>11</v>
      </c>
      <c r="U432" s="35">
        <f t="shared" si="237"/>
        <v>6.0109289617486334</v>
      </c>
    </row>
    <row r="433" spans="1:21" s="1" customFormat="1" ht="12">
      <c r="A433" s="18">
        <v>323</v>
      </c>
      <c r="B433" s="50" t="s">
        <v>437</v>
      </c>
      <c r="C433" s="72">
        <v>500</v>
      </c>
      <c r="D433" s="28">
        <v>440</v>
      </c>
      <c r="E433" s="28">
        <v>417</v>
      </c>
      <c r="F433" s="28">
        <v>392</v>
      </c>
      <c r="G433" s="73">
        <v>366</v>
      </c>
      <c r="H433" s="72">
        <v>153</v>
      </c>
      <c r="I433" s="29">
        <f t="shared" si="239"/>
        <v>36.69064748201439</v>
      </c>
      <c r="J433" s="28">
        <v>243</v>
      </c>
      <c r="K433" s="87">
        <f t="shared" si="240"/>
        <v>66.39344262295081</v>
      </c>
      <c r="L433" s="72">
        <v>50</v>
      </c>
      <c r="M433" s="29">
        <f t="shared" si="233"/>
        <v>11.990407673860911</v>
      </c>
      <c r="N433" s="28">
        <v>123</v>
      </c>
      <c r="O433" s="87">
        <f t="shared" si="234"/>
        <v>33.60655737704918</v>
      </c>
      <c r="P433" s="72">
        <v>84</v>
      </c>
      <c r="Q433" s="90">
        <f t="shared" si="235"/>
        <v>20.14388489208633</v>
      </c>
      <c r="R433" s="72">
        <v>6</v>
      </c>
      <c r="S433" s="90">
        <f t="shared" si="236"/>
        <v>1.4388489208633093</v>
      </c>
      <c r="T433" s="62">
        <v>124</v>
      </c>
      <c r="U433" s="31">
        <f t="shared" si="237"/>
        <v>29.73621103117506</v>
      </c>
    </row>
    <row r="434" spans="1:21" s="1" customFormat="1" ht="12">
      <c r="A434" s="18">
        <v>324</v>
      </c>
      <c r="B434" s="50" t="s">
        <v>438</v>
      </c>
      <c r="C434" s="72">
        <v>511</v>
      </c>
      <c r="D434" s="28">
        <v>448</v>
      </c>
      <c r="E434" s="28">
        <v>432</v>
      </c>
      <c r="F434" s="28">
        <v>400</v>
      </c>
      <c r="G434" s="73">
        <v>377</v>
      </c>
      <c r="H434" s="72">
        <v>113</v>
      </c>
      <c r="I434" s="29">
        <f t="shared" si="239"/>
        <v>26.15740740740741</v>
      </c>
      <c r="J434" s="28">
        <v>201</v>
      </c>
      <c r="K434" s="87">
        <f t="shared" si="240"/>
        <v>53.315649867374006</v>
      </c>
      <c r="L434" s="72">
        <v>74</v>
      </c>
      <c r="M434" s="29">
        <f t="shared" si="233"/>
        <v>17.12962962962963</v>
      </c>
      <c r="N434" s="28">
        <v>176</v>
      </c>
      <c r="O434" s="87">
        <f t="shared" si="234"/>
        <v>46.684350132625994</v>
      </c>
      <c r="P434" s="72">
        <v>117</v>
      </c>
      <c r="Q434" s="90">
        <f t="shared" si="235"/>
        <v>27.083333333333332</v>
      </c>
      <c r="R434" s="72">
        <v>19</v>
      </c>
      <c r="S434" s="90">
        <f t="shared" si="236"/>
        <v>4.398148148148148</v>
      </c>
      <c r="T434" s="62">
        <v>109</v>
      </c>
      <c r="U434" s="31">
        <f t="shared" si="237"/>
        <v>25.23148148148148</v>
      </c>
    </row>
    <row r="435" spans="1:21" s="14" customFormat="1" ht="12">
      <c r="A435" s="32"/>
      <c r="B435" s="51" t="s">
        <v>180</v>
      </c>
      <c r="C435" s="74">
        <f aca="true" t="shared" si="244" ref="C435:H435">+C433+C434</f>
        <v>1011</v>
      </c>
      <c r="D435" s="33">
        <f t="shared" si="244"/>
        <v>888</v>
      </c>
      <c r="E435" s="33">
        <f t="shared" si="244"/>
        <v>849</v>
      </c>
      <c r="F435" s="33">
        <f t="shared" si="244"/>
        <v>792</v>
      </c>
      <c r="G435" s="75">
        <f t="shared" si="244"/>
        <v>743</v>
      </c>
      <c r="H435" s="74">
        <f t="shared" si="244"/>
        <v>266</v>
      </c>
      <c r="I435" s="34">
        <f t="shared" si="239"/>
        <v>31.33097762073027</v>
      </c>
      <c r="J435" s="33">
        <f>+J433+J434</f>
        <v>444</v>
      </c>
      <c r="K435" s="88">
        <f t="shared" si="240"/>
        <v>59.757738896366085</v>
      </c>
      <c r="L435" s="74">
        <f>+L433+L434</f>
        <v>124</v>
      </c>
      <c r="M435" s="34">
        <f t="shared" si="233"/>
        <v>14.605418138987044</v>
      </c>
      <c r="N435" s="33">
        <f>+N433+N434</f>
        <v>299</v>
      </c>
      <c r="O435" s="88">
        <f t="shared" si="234"/>
        <v>40.242261103633915</v>
      </c>
      <c r="P435" s="74">
        <f>+P433+P434</f>
        <v>201</v>
      </c>
      <c r="Q435" s="88">
        <f t="shared" si="235"/>
        <v>23.674911660777386</v>
      </c>
      <c r="R435" s="74">
        <f>+R433+R434</f>
        <v>25</v>
      </c>
      <c r="S435" s="88">
        <f t="shared" si="236"/>
        <v>2.944640753828033</v>
      </c>
      <c r="T435" s="63">
        <f>+T433+T434</f>
        <v>233</v>
      </c>
      <c r="U435" s="35">
        <f t="shared" si="237"/>
        <v>27.444051825677267</v>
      </c>
    </row>
    <row r="436" spans="1:21" s="1" customFormat="1" ht="12">
      <c r="A436" s="18">
        <v>325</v>
      </c>
      <c r="B436" s="50" t="s">
        <v>439</v>
      </c>
      <c r="C436" s="72">
        <v>547</v>
      </c>
      <c r="D436" s="28">
        <v>464</v>
      </c>
      <c r="E436" s="28">
        <v>425</v>
      </c>
      <c r="F436" s="28">
        <v>408</v>
      </c>
      <c r="G436" s="73">
        <v>359</v>
      </c>
      <c r="H436" s="72">
        <v>171</v>
      </c>
      <c r="I436" s="29">
        <f t="shared" si="239"/>
        <v>40.23529411764706</v>
      </c>
      <c r="J436" s="28">
        <v>203</v>
      </c>
      <c r="K436" s="87">
        <f t="shared" si="240"/>
        <v>56.54596100278552</v>
      </c>
      <c r="L436" s="72">
        <v>75</v>
      </c>
      <c r="M436" s="29">
        <f t="shared" si="233"/>
        <v>17.647058823529413</v>
      </c>
      <c r="N436" s="28">
        <v>156</v>
      </c>
      <c r="O436" s="87">
        <f t="shared" si="234"/>
        <v>43.45403899721448</v>
      </c>
      <c r="P436" s="72">
        <v>129</v>
      </c>
      <c r="Q436" s="90">
        <f t="shared" si="235"/>
        <v>30.352941176470587</v>
      </c>
      <c r="R436" s="72">
        <v>26</v>
      </c>
      <c r="S436" s="90">
        <f t="shared" si="236"/>
        <v>6.117647058823529</v>
      </c>
      <c r="T436" s="62">
        <v>24</v>
      </c>
      <c r="U436" s="31">
        <f t="shared" si="237"/>
        <v>5.647058823529412</v>
      </c>
    </row>
    <row r="437" spans="1:21" s="1" customFormat="1" ht="12">
      <c r="A437" s="18">
        <v>326</v>
      </c>
      <c r="B437" s="50" t="s">
        <v>440</v>
      </c>
      <c r="C437" s="72">
        <v>110</v>
      </c>
      <c r="D437" s="28">
        <v>94</v>
      </c>
      <c r="E437" s="28">
        <v>80</v>
      </c>
      <c r="F437" s="28">
        <v>90</v>
      </c>
      <c r="G437" s="73">
        <v>85</v>
      </c>
      <c r="H437" s="72">
        <v>40</v>
      </c>
      <c r="I437" s="29">
        <f t="shared" si="239"/>
        <v>50</v>
      </c>
      <c r="J437" s="28">
        <v>53</v>
      </c>
      <c r="K437" s="87">
        <f t="shared" si="240"/>
        <v>62.35294117647059</v>
      </c>
      <c r="L437" s="72">
        <v>27</v>
      </c>
      <c r="M437" s="29">
        <f t="shared" si="233"/>
        <v>33.75</v>
      </c>
      <c r="N437" s="28">
        <v>32</v>
      </c>
      <c r="O437" s="87">
        <f t="shared" si="234"/>
        <v>37.64705882352941</v>
      </c>
      <c r="P437" s="72">
        <v>6</v>
      </c>
      <c r="Q437" s="90">
        <f t="shared" si="235"/>
        <v>7.5</v>
      </c>
      <c r="R437" s="72">
        <v>2</v>
      </c>
      <c r="S437" s="90">
        <f t="shared" si="236"/>
        <v>2.5</v>
      </c>
      <c r="T437" s="62">
        <v>5</v>
      </c>
      <c r="U437" s="31">
        <f t="shared" si="237"/>
        <v>6.25</v>
      </c>
    </row>
    <row r="438" spans="1:21" s="1" customFormat="1" ht="12">
      <c r="A438" s="18">
        <v>327</v>
      </c>
      <c r="B438" s="50" t="s">
        <v>441</v>
      </c>
      <c r="C438" s="72">
        <v>92</v>
      </c>
      <c r="D438" s="28">
        <v>79</v>
      </c>
      <c r="E438" s="28">
        <v>75</v>
      </c>
      <c r="F438" s="28">
        <v>70</v>
      </c>
      <c r="G438" s="73">
        <v>67</v>
      </c>
      <c r="H438" s="72">
        <v>22</v>
      </c>
      <c r="I438" s="29">
        <f t="shared" si="239"/>
        <v>29.333333333333332</v>
      </c>
      <c r="J438" s="28">
        <v>27</v>
      </c>
      <c r="K438" s="87">
        <f t="shared" si="240"/>
        <v>40.298507462686565</v>
      </c>
      <c r="L438" s="72">
        <v>40</v>
      </c>
      <c r="M438" s="29">
        <f t="shared" si="233"/>
        <v>53.333333333333336</v>
      </c>
      <c r="N438" s="28">
        <v>40</v>
      </c>
      <c r="O438" s="87">
        <f t="shared" si="234"/>
        <v>59.701492537313435</v>
      </c>
      <c r="P438" s="72">
        <v>11</v>
      </c>
      <c r="Q438" s="90">
        <f t="shared" si="235"/>
        <v>14.666666666666666</v>
      </c>
      <c r="R438" s="72">
        <v>1</v>
      </c>
      <c r="S438" s="90">
        <f t="shared" si="236"/>
        <v>1.3333333333333333</v>
      </c>
      <c r="T438" s="62">
        <v>1</v>
      </c>
      <c r="U438" s="31">
        <f t="shared" si="237"/>
        <v>1.3333333333333333</v>
      </c>
    </row>
    <row r="439" spans="1:21" s="14" customFormat="1" ht="12">
      <c r="A439" s="32"/>
      <c r="B439" s="51" t="s">
        <v>181</v>
      </c>
      <c r="C439" s="74">
        <f aca="true" t="shared" si="245" ref="C439:H439">+C437+C438</f>
        <v>202</v>
      </c>
      <c r="D439" s="33">
        <f t="shared" si="245"/>
        <v>173</v>
      </c>
      <c r="E439" s="33">
        <f t="shared" si="245"/>
        <v>155</v>
      </c>
      <c r="F439" s="33">
        <f t="shared" si="245"/>
        <v>160</v>
      </c>
      <c r="G439" s="75">
        <f t="shared" si="245"/>
        <v>152</v>
      </c>
      <c r="H439" s="74">
        <f t="shared" si="245"/>
        <v>62</v>
      </c>
      <c r="I439" s="34">
        <f t="shared" si="239"/>
        <v>40</v>
      </c>
      <c r="J439" s="33">
        <f>+J437+J438</f>
        <v>80</v>
      </c>
      <c r="K439" s="88">
        <f t="shared" si="240"/>
        <v>52.63157894736842</v>
      </c>
      <c r="L439" s="74">
        <f>+L437+L438</f>
        <v>67</v>
      </c>
      <c r="M439" s="34">
        <f t="shared" si="233"/>
        <v>43.225806451612904</v>
      </c>
      <c r="N439" s="33">
        <f>+N437+N438</f>
        <v>72</v>
      </c>
      <c r="O439" s="88">
        <f t="shared" si="234"/>
        <v>47.36842105263158</v>
      </c>
      <c r="P439" s="74">
        <f>+P437+P438</f>
        <v>17</v>
      </c>
      <c r="Q439" s="88">
        <f t="shared" si="235"/>
        <v>10.96774193548387</v>
      </c>
      <c r="R439" s="74">
        <f>+R437+R438</f>
        <v>3</v>
      </c>
      <c r="S439" s="88">
        <f t="shared" si="236"/>
        <v>1.935483870967742</v>
      </c>
      <c r="T439" s="63">
        <f>+T437+T438</f>
        <v>6</v>
      </c>
      <c r="U439" s="35">
        <f t="shared" si="237"/>
        <v>3.870967741935484</v>
      </c>
    </row>
    <row r="440" spans="1:21" s="1" customFormat="1" ht="12">
      <c r="A440" s="18">
        <v>328</v>
      </c>
      <c r="B440" s="50" t="s">
        <v>442</v>
      </c>
      <c r="C440" s="72">
        <v>420</v>
      </c>
      <c r="D440" s="28">
        <v>358</v>
      </c>
      <c r="E440" s="28">
        <v>324</v>
      </c>
      <c r="F440" s="28">
        <v>321</v>
      </c>
      <c r="G440" s="73">
        <v>298</v>
      </c>
      <c r="H440" s="72">
        <v>126</v>
      </c>
      <c r="I440" s="29">
        <f t="shared" si="239"/>
        <v>38.888888888888886</v>
      </c>
      <c r="J440" s="28">
        <v>146</v>
      </c>
      <c r="K440" s="87">
        <f t="shared" si="240"/>
        <v>48.993288590604024</v>
      </c>
      <c r="L440" s="72">
        <v>88</v>
      </c>
      <c r="M440" s="29">
        <f t="shared" si="233"/>
        <v>27.160493827160494</v>
      </c>
      <c r="N440" s="28">
        <v>152</v>
      </c>
      <c r="O440" s="87">
        <f t="shared" si="234"/>
        <v>51.006711409395976</v>
      </c>
      <c r="P440" s="72">
        <v>74</v>
      </c>
      <c r="Q440" s="90">
        <f t="shared" si="235"/>
        <v>22.839506172839506</v>
      </c>
      <c r="R440" s="72">
        <v>11</v>
      </c>
      <c r="S440" s="90">
        <f t="shared" si="236"/>
        <v>3.3950617283950617</v>
      </c>
      <c r="T440" s="62">
        <v>25</v>
      </c>
      <c r="U440" s="31">
        <f t="shared" si="237"/>
        <v>7.716049382716049</v>
      </c>
    </row>
    <row r="441" spans="1:21" s="1" customFormat="1" ht="12">
      <c r="A441" s="18">
        <v>329</v>
      </c>
      <c r="B441" s="50" t="s">
        <v>443</v>
      </c>
      <c r="C441" s="72">
        <v>424</v>
      </c>
      <c r="D441" s="28">
        <v>360</v>
      </c>
      <c r="E441" s="28">
        <v>332</v>
      </c>
      <c r="F441" s="28">
        <v>337</v>
      </c>
      <c r="G441" s="73">
        <v>318</v>
      </c>
      <c r="H441" s="72">
        <v>121</v>
      </c>
      <c r="I441" s="29">
        <f t="shared" si="239"/>
        <v>36.44578313253012</v>
      </c>
      <c r="J441" s="28">
        <v>144</v>
      </c>
      <c r="K441" s="87">
        <f t="shared" si="240"/>
        <v>45.283018867924525</v>
      </c>
      <c r="L441" s="72">
        <v>98</v>
      </c>
      <c r="M441" s="29">
        <f t="shared" si="233"/>
        <v>29.518072289156628</v>
      </c>
      <c r="N441" s="28">
        <v>174</v>
      </c>
      <c r="O441" s="87">
        <f t="shared" si="234"/>
        <v>54.716981132075475</v>
      </c>
      <c r="P441" s="72">
        <v>82</v>
      </c>
      <c r="Q441" s="90">
        <f t="shared" si="235"/>
        <v>24.698795180722893</v>
      </c>
      <c r="R441" s="72">
        <v>14</v>
      </c>
      <c r="S441" s="90">
        <f t="shared" si="236"/>
        <v>4.216867469879518</v>
      </c>
      <c r="T441" s="62">
        <v>17</v>
      </c>
      <c r="U441" s="31">
        <f t="shared" si="237"/>
        <v>5.120481927710843</v>
      </c>
    </row>
    <row r="442" spans="1:21" s="1" customFormat="1" ht="12">
      <c r="A442" s="18">
        <v>330</v>
      </c>
      <c r="B442" s="50" t="s">
        <v>444</v>
      </c>
      <c r="C442" s="72">
        <v>376</v>
      </c>
      <c r="D442" s="28">
        <v>359</v>
      </c>
      <c r="E442" s="28">
        <v>342</v>
      </c>
      <c r="F442" s="28">
        <v>312</v>
      </c>
      <c r="G442" s="73">
        <v>291</v>
      </c>
      <c r="H442" s="72">
        <v>131</v>
      </c>
      <c r="I442" s="29">
        <f t="shared" si="239"/>
        <v>38.30409356725146</v>
      </c>
      <c r="J442" s="28">
        <v>158</v>
      </c>
      <c r="K442" s="87">
        <f t="shared" si="240"/>
        <v>54.29553264604811</v>
      </c>
      <c r="L442" s="72">
        <v>89</v>
      </c>
      <c r="M442" s="29">
        <f t="shared" si="233"/>
        <v>26.023391812865498</v>
      </c>
      <c r="N442" s="28">
        <v>133</v>
      </c>
      <c r="O442" s="87">
        <f t="shared" si="234"/>
        <v>45.70446735395189</v>
      </c>
      <c r="P442" s="72">
        <v>65</v>
      </c>
      <c r="Q442" s="90">
        <f t="shared" si="235"/>
        <v>19.005847953216374</v>
      </c>
      <c r="R442" s="72">
        <v>28</v>
      </c>
      <c r="S442" s="90">
        <f t="shared" si="236"/>
        <v>8.187134502923977</v>
      </c>
      <c r="T442" s="62">
        <v>29</v>
      </c>
      <c r="U442" s="31">
        <f t="shared" si="237"/>
        <v>8.47953216374269</v>
      </c>
    </row>
    <row r="443" spans="1:21" s="14" customFormat="1" ht="12">
      <c r="A443" s="32"/>
      <c r="B443" s="51" t="s">
        <v>182</v>
      </c>
      <c r="C443" s="74">
        <f aca="true" t="shared" si="246" ref="C443:H443">+C440+C441+C442</f>
        <v>1220</v>
      </c>
      <c r="D443" s="33">
        <f t="shared" si="246"/>
        <v>1077</v>
      </c>
      <c r="E443" s="33">
        <f t="shared" si="246"/>
        <v>998</v>
      </c>
      <c r="F443" s="33">
        <f t="shared" si="246"/>
        <v>970</v>
      </c>
      <c r="G443" s="75">
        <f t="shared" si="246"/>
        <v>907</v>
      </c>
      <c r="H443" s="74">
        <f t="shared" si="246"/>
        <v>378</v>
      </c>
      <c r="I443" s="34">
        <f t="shared" si="239"/>
        <v>37.875751503006015</v>
      </c>
      <c r="J443" s="33">
        <f>+J440+J441+J442</f>
        <v>448</v>
      </c>
      <c r="K443" s="88">
        <f t="shared" si="240"/>
        <v>49.393605292172</v>
      </c>
      <c r="L443" s="74">
        <f>+L440+L441+L442</f>
        <v>275</v>
      </c>
      <c r="M443" s="34">
        <f t="shared" si="233"/>
        <v>27.55511022044088</v>
      </c>
      <c r="N443" s="33">
        <f>+N440+N441+N442</f>
        <v>459</v>
      </c>
      <c r="O443" s="88">
        <f t="shared" si="234"/>
        <v>50.606394707828</v>
      </c>
      <c r="P443" s="74">
        <f>+P440+P441+P442</f>
        <v>221</v>
      </c>
      <c r="Q443" s="88">
        <f t="shared" si="235"/>
        <v>22.14428857715431</v>
      </c>
      <c r="R443" s="74">
        <f>+R440+R441+R442</f>
        <v>53</v>
      </c>
      <c r="S443" s="88">
        <f t="shared" si="236"/>
        <v>5.31062124248497</v>
      </c>
      <c r="T443" s="63">
        <f>+T440+T441+T442</f>
        <v>71</v>
      </c>
      <c r="U443" s="35">
        <f t="shared" si="237"/>
        <v>7.114228456913827</v>
      </c>
    </row>
    <row r="444" spans="1:21" s="1" customFormat="1" ht="12">
      <c r="A444" s="18">
        <v>331</v>
      </c>
      <c r="B444" s="50" t="s">
        <v>445</v>
      </c>
      <c r="C444" s="72">
        <v>342</v>
      </c>
      <c r="D444" s="28">
        <v>293</v>
      </c>
      <c r="E444" s="28">
        <v>279</v>
      </c>
      <c r="F444" s="28">
        <v>281</v>
      </c>
      <c r="G444" s="73">
        <v>261</v>
      </c>
      <c r="H444" s="72">
        <v>163</v>
      </c>
      <c r="I444" s="29">
        <f t="shared" si="239"/>
        <v>58.422939068100355</v>
      </c>
      <c r="J444" s="28">
        <v>154</v>
      </c>
      <c r="K444" s="87">
        <f t="shared" si="240"/>
        <v>59.00383141762452</v>
      </c>
      <c r="L444" s="72">
        <v>48</v>
      </c>
      <c r="M444" s="29">
        <f t="shared" si="233"/>
        <v>17.204301075268816</v>
      </c>
      <c r="N444" s="28">
        <v>107</v>
      </c>
      <c r="O444" s="87">
        <f t="shared" si="234"/>
        <v>40.99616858237548</v>
      </c>
      <c r="P444" s="72">
        <v>52</v>
      </c>
      <c r="Q444" s="90">
        <f t="shared" si="235"/>
        <v>18.63799283154122</v>
      </c>
      <c r="R444" s="72">
        <v>7</v>
      </c>
      <c r="S444" s="90">
        <f t="shared" si="236"/>
        <v>2.5089605734767026</v>
      </c>
      <c r="T444" s="62">
        <v>9</v>
      </c>
      <c r="U444" s="31">
        <f t="shared" si="237"/>
        <v>3.225806451612903</v>
      </c>
    </row>
    <row r="445" spans="1:21" s="1" customFormat="1" ht="12">
      <c r="A445" s="18">
        <v>332</v>
      </c>
      <c r="B445" s="50" t="s">
        <v>446</v>
      </c>
      <c r="C445" s="72">
        <v>444</v>
      </c>
      <c r="D445" s="28">
        <v>414</v>
      </c>
      <c r="E445" s="28">
        <v>394</v>
      </c>
      <c r="F445" s="28">
        <v>388</v>
      </c>
      <c r="G445" s="73">
        <v>371</v>
      </c>
      <c r="H445" s="72">
        <v>185</v>
      </c>
      <c r="I445" s="29">
        <f t="shared" si="239"/>
        <v>46.954314720812185</v>
      </c>
      <c r="J445" s="28">
        <v>197</v>
      </c>
      <c r="K445" s="87">
        <f t="shared" si="240"/>
        <v>53.099730458221025</v>
      </c>
      <c r="L445" s="72">
        <v>90</v>
      </c>
      <c r="M445" s="29">
        <f t="shared" si="233"/>
        <v>22.84263959390863</v>
      </c>
      <c r="N445" s="28">
        <v>174</v>
      </c>
      <c r="O445" s="87">
        <f t="shared" si="234"/>
        <v>46.900269541778975</v>
      </c>
      <c r="P445" s="72">
        <v>90</v>
      </c>
      <c r="Q445" s="90">
        <f t="shared" si="235"/>
        <v>22.84263959390863</v>
      </c>
      <c r="R445" s="72">
        <v>10</v>
      </c>
      <c r="S445" s="90">
        <f t="shared" si="236"/>
        <v>2.5380710659898478</v>
      </c>
      <c r="T445" s="62">
        <v>19</v>
      </c>
      <c r="U445" s="31">
        <f t="shared" si="237"/>
        <v>4.822335025380711</v>
      </c>
    </row>
    <row r="446" spans="1:21" s="1" customFormat="1" ht="12">
      <c r="A446" s="18">
        <v>333</v>
      </c>
      <c r="B446" s="50" t="s">
        <v>447</v>
      </c>
      <c r="C446" s="72">
        <v>461</v>
      </c>
      <c r="D446" s="28">
        <v>414</v>
      </c>
      <c r="E446" s="28">
        <v>391</v>
      </c>
      <c r="F446" s="28">
        <v>388</v>
      </c>
      <c r="G446" s="73">
        <v>367</v>
      </c>
      <c r="H446" s="72">
        <v>190</v>
      </c>
      <c r="I446" s="29">
        <f t="shared" si="239"/>
        <v>48.593350383631716</v>
      </c>
      <c r="J446" s="28">
        <v>198</v>
      </c>
      <c r="K446" s="87">
        <f t="shared" si="240"/>
        <v>53.950953678474114</v>
      </c>
      <c r="L446" s="72">
        <v>75</v>
      </c>
      <c r="M446" s="29">
        <f t="shared" si="233"/>
        <v>19.18158567774936</v>
      </c>
      <c r="N446" s="28">
        <v>169</v>
      </c>
      <c r="O446" s="87">
        <f t="shared" si="234"/>
        <v>46.049046321525886</v>
      </c>
      <c r="P446" s="72">
        <v>86</v>
      </c>
      <c r="Q446" s="90">
        <f t="shared" si="235"/>
        <v>21.994884910485933</v>
      </c>
      <c r="R446" s="72">
        <v>17</v>
      </c>
      <c r="S446" s="90">
        <f t="shared" si="236"/>
        <v>4.3478260869565215</v>
      </c>
      <c r="T446" s="62">
        <v>23</v>
      </c>
      <c r="U446" s="31">
        <f t="shared" si="237"/>
        <v>5.882352941176471</v>
      </c>
    </row>
    <row r="447" spans="1:21" s="14" customFormat="1" ht="12">
      <c r="A447" s="32"/>
      <c r="B447" s="51" t="s">
        <v>183</v>
      </c>
      <c r="C447" s="74">
        <f aca="true" t="shared" si="247" ref="C447:H447">+C445+C446</f>
        <v>905</v>
      </c>
      <c r="D447" s="33">
        <f t="shared" si="247"/>
        <v>828</v>
      </c>
      <c r="E447" s="33">
        <f t="shared" si="247"/>
        <v>785</v>
      </c>
      <c r="F447" s="33">
        <f t="shared" si="247"/>
        <v>776</v>
      </c>
      <c r="G447" s="75">
        <f t="shared" si="247"/>
        <v>738</v>
      </c>
      <c r="H447" s="74">
        <f t="shared" si="247"/>
        <v>375</v>
      </c>
      <c r="I447" s="34">
        <f t="shared" si="239"/>
        <v>47.77070063694268</v>
      </c>
      <c r="J447" s="33">
        <f>+J445+J446</f>
        <v>395</v>
      </c>
      <c r="K447" s="88">
        <f t="shared" si="240"/>
        <v>53.523035230352306</v>
      </c>
      <c r="L447" s="74">
        <f>+L445+L446</f>
        <v>165</v>
      </c>
      <c r="M447" s="34">
        <f t="shared" si="233"/>
        <v>21.019108280254777</v>
      </c>
      <c r="N447" s="33">
        <f>+N445+N446</f>
        <v>343</v>
      </c>
      <c r="O447" s="88">
        <f t="shared" si="234"/>
        <v>46.476964769647694</v>
      </c>
      <c r="P447" s="74">
        <f>+P445+P446</f>
        <v>176</v>
      </c>
      <c r="Q447" s="88">
        <f t="shared" si="235"/>
        <v>22.420382165605094</v>
      </c>
      <c r="R447" s="74">
        <f>+R445+R446</f>
        <v>27</v>
      </c>
      <c r="S447" s="88">
        <f t="shared" si="236"/>
        <v>3.4394904458598727</v>
      </c>
      <c r="T447" s="63">
        <f>+T445+T446</f>
        <v>42</v>
      </c>
      <c r="U447" s="35">
        <f t="shared" si="237"/>
        <v>5.350318471337579</v>
      </c>
    </row>
    <row r="448" spans="1:21" s="12" customFormat="1" ht="12">
      <c r="A448" s="36"/>
      <c r="B448" s="52" t="s">
        <v>184</v>
      </c>
      <c r="C448" s="76">
        <f aca="true" t="shared" si="248" ref="C448:H448">+C420+C421+C424+C425+C428+C429+C432+C435+C436+C439+C443+C444+C447</f>
        <v>12987</v>
      </c>
      <c r="D448" s="37">
        <f>+D420+D421+D424+D425+D428+D429+D432+D435+D436+D439+D443+D444+D447</f>
        <v>10985</v>
      </c>
      <c r="E448" s="37">
        <f t="shared" si="248"/>
        <v>10358</v>
      </c>
      <c r="F448" s="37">
        <f t="shared" si="248"/>
        <v>10111</v>
      </c>
      <c r="G448" s="77">
        <f t="shared" si="248"/>
        <v>9474</v>
      </c>
      <c r="H448" s="76">
        <f t="shared" si="248"/>
        <v>4736</v>
      </c>
      <c r="I448" s="38">
        <f t="shared" si="239"/>
        <v>45.72311256999421</v>
      </c>
      <c r="J448" s="37">
        <f>+J420+J421+J424+J425+J428+J429+J432+J435+J436+J439+J443+J444+J447</f>
        <v>5239</v>
      </c>
      <c r="K448" s="89">
        <f t="shared" si="240"/>
        <v>55.29871226514672</v>
      </c>
      <c r="L448" s="76">
        <f>+L420+L421+L424+L425+L428+L429+L432+L435+L436+L439+L443+L444+L447</f>
        <v>2416</v>
      </c>
      <c r="M448" s="38">
        <f t="shared" si="233"/>
        <v>23.32496620969299</v>
      </c>
      <c r="N448" s="37">
        <f>+N420+N421+N424+N425+N428+N429+N432+N435+N436+N439+N443+N444+N447</f>
        <v>4235</v>
      </c>
      <c r="O448" s="89">
        <f t="shared" si="234"/>
        <v>44.70128773485328</v>
      </c>
      <c r="P448" s="76">
        <f>+P420+P421+P424+P425+P428+P429+P432+P435+P436+P439+P443+P444+P447</f>
        <v>2200</v>
      </c>
      <c r="Q448" s="89">
        <f t="shared" si="235"/>
        <v>21.239621548561498</v>
      </c>
      <c r="R448" s="76">
        <f>+R420+R421+R424+R425+R428+R429+R432+R435+R436+R439+R443+R444+R447</f>
        <v>448</v>
      </c>
      <c r="S448" s="89">
        <f t="shared" si="236"/>
        <v>4.325159297161615</v>
      </c>
      <c r="T448" s="64">
        <f>+T420+T421+T424+T425+T428+T429+T432+T435+T436+T439+T443+T444+T447</f>
        <v>698</v>
      </c>
      <c r="U448" s="39">
        <f t="shared" si="237"/>
        <v>6.738752654952694</v>
      </c>
    </row>
    <row r="449" spans="1:21" s="1" customFormat="1" ht="12">
      <c r="A449" s="40"/>
      <c r="B449" s="53"/>
      <c r="C449" s="78"/>
      <c r="D449" s="41"/>
      <c r="E449" s="41"/>
      <c r="F449" s="41"/>
      <c r="G449" s="79"/>
      <c r="H449" s="78"/>
      <c r="I449" s="29"/>
      <c r="J449" s="41"/>
      <c r="K449" s="90"/>
      <c r="L449" s="78"/>
      <c r="M449" s="29"/>
      <c r="N449" s="41"/>
      <c r="O449" s="90"/>
      <c r="P449" s="78"/>
      <c r="Q449" s="90"/>
      <c r="R449" s="78"/>
      <c r="S449" s="90"/>
      <c r="T449" s="65"/>
      <c r="U449" s="31"/>
    </row>
    <row r="450" spans="1:21" s="1" customFormat="1" ht="12">
      <c r="A450" s="18">
        <v>334</v>
      </c>
      <c r="B450" s="50" t="s">
        <v>448</v>
      </c>
      <c r="C450" s="72">
        <v>430</v>
      </c>
      <c r="D450" s="28">
        <v>347</v>
      </c>
      <c r="E450" s="28">
        <v>323</v>
      </c>
      <c r="F450" s="28">
        <v>334</v>
      </c>
      <c r="G450" s="73">
        <v>308</v>
      </c>
      <c r="H450" s="72">
        <v>128</v>
      </c>
      <c r="I450" s="29">
        <f aca="true" t="shared" si="249" ref="I450:I464">+H450*100/E450</f>
        <v>39.628482972136226</v>
      </c>
      <c r="J450" s="28">
        <v>170</v>
      </c>
      <c r="K450" s="87">
        <f aca="true" t="shared" si="250" ref="K450:K464">+J450*100/G450</f>
        <v>55.1948051948052</v>
      </c>
      <c r="L450" s="72">
        <v>83</v>
      </c>
      <c r="M450" s="29">
        <f aca="true" t="shared" si="251" ref="M450:M465">+L450*100/E450</f>
        <v>25.69659442724458</v>
      </c>
      <c r="N450" s="28">
        <v>138</v>
      </c>
      <c r="O450" s="87">
        <f aca="true" t="shared" si="252" ref="O450:O465">+N450*100/G450</f>
        <v>44.8051948051948</v>
      </c>
      <c r="P450" s="72">
        <v>73</v>
      </c>
      <c r="Q450" s="90">
        <f aca="true" t="shared" si="253" ref="Q450:Q465">+P450*100/E450</f>
        <v>22.60061919504644</v>
      </c>
      <c r="R450" s="72">
        <v>26</v>
      </c>
      <c r="S450" s="90">
        <f aca="true" t="shared" si="254" ref="S450:S465">+R450*100/E450</f>
        <v>8.04953560371517</v>
      </c>
      <c r="T450" s="62">
        <v>13</v>
      </c>
      <c r="U450" s="31">
        <f aca="true" t="shared" si="255" ref="U450:U465">+T450*100/E450</f>
        <v>4.024767801857585</v>
      </c>
    </row>
    <row r="451" spans="1:21" s="1" customFormat="1" ht="12">
      <c r="A451" s="18">
        <v>335</v>
      </c>
      <c r="B451" s="50" t="s">
        <v>449</v>
      </c>
      <c r="C451" s="72">
        <v>430</v>
      </c>
      <c r="D451" s="28">
        <v>376</v>
      </c>
      <c r="E451" s="28">
        <v>370</v>
      </c>
      <c r="F451" s="28">
        <v>358</v>
      </c>
      <c r="G451" s="73">
        <v>343</v>
      </c>
      <c r="H451" s="72">
        <v>174</v>
      </c>
      <c r="I451" s="29">
        <f t="shared" si="249"/>
        <v>47.027027027027025</v>
      </c>
      <c r="J451" s="28">
        <v>220</v>
      </c>
      <c r="K451" s="87">
        <f t="shared" si="250"/>
        <v>64.1399416909621</v>
      </c>
      <c r="L451" s="72">
        <v>60</v>
      </c>
      <c r="M451" s="29">
        <f t="shared" si="251"/>
        <v>16.216216216216218</v>
      </c>
      <c r="N451" s="28">
        <v>123</v>
      </c>
      <c r="O451" s="87">
        <f t="shared" si="252"/>
        <v>35.8600583090379</v>
      </c>
      <c r="P451" s="72">
        <v>77</v>
      </c>
      <c r="Q451" s="90">
        <f t="shared" si="253"/>
        <v>20.81081081081081</v>
      </c>
      <c r="R451" s="72">
        <v>39</v>
      </c>
      <c r="S451" s="90">
        <f t="shared" si="254"/>
        <v>10.54054054054054</v>
      </c>
      <c r="T451" s="62">
        <v>20</v>
      </c>
      <c r="U451" s="31">
        <f t="shared" si="255"/>
        <v>5.405405405405405</v>
      </c>
    </row>
    <row r="452" spans="1:21" s="1" customFormat="1" ht="12">
      <c r="A452" s="18">
        <v>336</v>
      </c>
      <c r="B452" s="50" t="s">
        <v>450</v>
      </c>
      <c r="C452" s="72">
        <v>431</v>
      </c>
      <c r="D452" s="28">
        <v>347</v>
      </c>
      <c r="E452" s="28">
        <v>338</v>
      </c>
      <c r="F452" s="28">
        <v>339</v>
      </c>
      <c r="G452" s="73">
        <v>310</v>
      </c>
      <c r="H452" s="72">
        <v>128</v>
      </c>
      <c r="I452" s="29">
        <f t="shared" si="249"/>
        <v>37.8698224852071</v>
      </c>
      <c r="J452" s="28">
        <v>175</v>
      </c>
      <c r="K452" s="87">
        <f t="shared" si="250"/>
        <v>56.45161290322581</v>
      </c>
      <c r="L452" s="72">
        <v>93</v>
      </c>
      <c r="M452" s="29">
        <f t="shared" si="251"/>
        <v>27.514792899408285</v>
      </c>
      <c r="N452" s="28">
        <v>135</v>
      </c>
      <c r="O452" s="87">
        <f t="shared" si="252"/>
        <v>43.54838709677419</v>
      </c>
      <c r="P452" s="72">
        <v>76</v>
      </c>
      <c r="Q452" s="90">
        <f t="shared" si="253"/>
        <v>22.485207100591715</v>
      </c>
      <c r="R452" s="72">
        <v>34</v>
      </c>
      <c r="S452" s="90">
        <f t="shared" si="254"/>
        <v>10.059171597633137</v>
      </c>
      <c r="T452" s="62">
        <v>7</v>
      </c>
      <c r="U452" s="31">
        <f t="shared" si="255"/>
        <v>2.0710059171597632</v>
      </c>
    </row>
    <row r="453" spans="1:21" s="1" customFormat="1" ht="12">
      <c r="A453" s="18">
        <v>337</v>
      </c>
      <c r="B453" s="50" t="s">
        <v>451</v>
      </c>
      <c r="C453" s="72">
        <v>442</v>
      </c>
      <c r="D453" s="28">
        <v>357</v>
      </c>
      <c r="E453" s="28">
        <v>331</v>
      </c>
      <c r="F453" s="28">
        <v>338</v>
      </c>
      <c r="G453" s="73">
        <v>300</v>
      </c>
      <c r="H453" s="72">
        <v>117</v>
      </c>
      <c r="I453" s="29">
        <f t="shared" si="249"/>
        <v>35.34743202416919</v>
      </c>
      <c r="J453" s="28">
        <v>196</v>
      </c>
      <c r="K453" s="87">
        <f t="shared" si="250"/>
        <v>65.33333333333333</v>
      </c>
      <c r="L453" s="72">
        <v>57</v>
      </c>
      <c r="M453" s="29">
        <f t="shared" si="251"/>
        <v>17.220543806646525</v>
      </c>
      <c r="N453" s="28">
        <v>104</v>
      </c>
      <c r="O453" s="87">
        <f t="shared" si="252"/>
        <v>34.666666666666664</v>
      </c>
      <c r="P453" s="72">
        <v>82</v>
      </c>
      <c r="Q453" s="90">
        <f t="shared" si="253"/>
        <v>24.773413897280967</v>
      </c>
      <c r="R453" s="72">
        <v>51</v>
      </c>
      <c r="S453" s="90">
        <f t="shared" si="254"/>
        <v>15.407854984894259</v>
      </c>
      <c r="T453" s="62">
        <v>24</v>
      </c>
      <c r="U453" s="31">
        <f t="shared" si="255"/>
        <v>7.2507552870090635</v>
      </c>
    </row>
    <row r="454" spans="1:21" s="1" customFormat="1" ht="12">
      <c r="A454" s="18">
        <v>338</v>
      </c>
      <c r="B454" s="50" t="s">
        <v>452</v>
      </c>
      <c r="C454" s="72">
        <v>431</v>
      </c>
      <c r="D454" s="28">
        <v>350</v>
      </c>
      <c r="E454" s="28">
        <v>329</v>
      </c>
      <c r="F454" s="28">
        <v>337</v>
      </c>
      <c r="G454" s="73">
        <v>301</v>
      </c>
      <c r="H454" s="72">
        <v>147</v>
      </c>
      <c r="I454" s="29">
        <f t="shared" si="249"/>
        <v>44.680851063829785</v>
      </c>
      <c r="J454" s="28">
        <v>187</v>
      </c>
      <c r="K454" s="87">
        <f t="shared" si="250"/>
        <v>62.12624584717608</v>
      </c>
      <c r="L454" s="72">
        <v>64</v>
      </c>
      <c r="M454" s="29">
        <f t="shared" si="251"/>
        <v>19.45288753799392</v>
      </c>
      <c r="N454" s="28">
        <v>114</v>
      </c>
      <c r="O454" s="87">
        <f t="shared" si="252"/>
        <v>37.87375415282392</v>
      </c>
      <c r="P454" s="72">
        <v>60</v>
      </c>
      <c r="Q454" s="90">
        <f t="shared" si="253"/>
        <v>18.237082066869302</v>
      </c>
      <c r="R454" s="72">
        <v>30</v>
      </c>
      <c r="S454" s="90">
        <f t="shared" si="254"/>
        <v>9.118541033434651</v>
      </c>
      <c r="T454" s="62">
        <v>28</v>
      </c>
      <c r="U454" s="31">
        <f t="shared" si="255"/>
        <v>8.51063829787234</v>
      </c>
    </row>
    <row r="455" spans="1:21" s="1" customFormat="1" ht="12">
      <c r="A455" s="18">
        <v>339</v>
      </c>
      <c r="B455" s="50" t="s">
        <v>453</v>
      </c>
      <c r="C455" s="72">
        <v>431</v>
      </c>
      <c r="D455" s="28">
        <v>346</v>
      </c>
      <c r="E455" s="28">
        <v>321</v>
      </c>
      <c r="F455" s="28">
        <v>340</v>
      </c>
      <c r="G455" s="73">
        <v>308</v>
      </c>
      <c r="H455" s="72">
        <v>146</v>
      </c>
      <c r="I455" s="29">
        <f t="shared" si="249"/>
        <v>45.482866043613704</v>
      </c>
      <c r="J455" s="28">
        <v>193</v>
      </c>
      <c r="K455" s="87">
        <f t="shared" si="250"/>
        <v>62.66233766233766</v>
      </c>
      <c r="L455" s="72">
        <v>60</v>
      </c>
      <c r="M455" s="29">
        <f t="shared" si="251"/>
        <v>18.69158878504673</v>
      </c>
      <c r="N455" s="28">
        <v>115</v>
      </c>
      <c r="O455" s="87">
        <f t="shared" si="252"/>
        <v>37.33766233766234</v>
      </c>
      <c r="P455" s="72">
        <v>61</v>
      </c>
      <c r="Q455" s="90">
        <f t="shared" si="253"/>
        <v>19.003115264797508</v>
      </c>
      <c r="R455" s="72">
        <v>36</v>
      </c>
      <c r="S455" s="90">
        <f t="shared" si="254"/>
        <v>11.214953271028037</v>
      </c>
      <c r="T455" s="62">
        <v>18</v>
      </c>
      <c r="U455" s="31">
        <f t="shared" si="255"/>
        <v>5.607476635514018</v>
      </c>
    </row>
    <row r="456" spans="1:21" s="1" customFormat="1" ht="12">
      <c r="A456" s="18">
        <v>340</v>
      </c>
      <c r="B456" s="50" t="s">
        <v>454</v>
      </c>
      <c r="C456" s="72">
        <v>430</v>
      </c>
      <c r="D456" s="28">
        <v>362</v>
      </c>
      <c r="E456" s="28">
        <v>342</v>
      </c>
      <c r="F456" s="28">
        <v>349</v>
      </c>
      <c r="G456" s="73">
        <v>321</v>
      </c>
      <c r="H456" s="72">
        <v>132</v>
      </c>
      <c r="I456" s="29">
        <f t="shared" si="249"/>
        <v>38.59649122807018</v>
      </c>
      <c r="J456" s="28">
        <v>188</v>
      </c>
      <c r="K456" s="87">
        <f t="shared" si="250"/>
        <v>58.56697819314642</v>
      </c>
      <c r="L456" s="72">
        <v>79</v>
      </c>
      <c r="M456" s="29">
        <f t="shared" si="251"/>
        <v>23.099415204678362</v>
      </c>
      <c r="N456" s="28">
        <v>133</v>
      </c>
      <c r="O456" s="87">
        <f t="shared" si="252"/>
        <v>41.43302180685358</v>
      </c>
      <c r="P456" s="72">
        <v>78</v>
      </c>
      <c r="Q456" s="90">
        <f t="shared" si="253"/>
        <v>22.80701754385965</v>
      </c>
      <c r="R456" s="72">
        <v>26</v>
      </c>
      <c r="S456" s="90">
        <f t="shared" si="254"/>
        <v>7.60233918128655</v>
      </c>
      <c r="T456" s="62">
        <v>27</v>
      </c>
      <c r="U456" s="31">
        <f t="shared" si="255"/>
        <v>7.894736842105263</v>
      </c>
    </row>
    <row r="457" spans="1:21" s="1" customFormat="1" ht="12">
      <c r="A457" s="18">
        <v>341</v>
      </c>
      <c r="B457" s="50" t="s">
        <v>455</v>
      </c>
      <c r="C457" s="72">
        <v>433</v>
      </c>
      <c r="D457" s="28">
        <v>360</v>
      </c>
      <c r="E457" s="28">
        <v>337</v>
      </c>
      <c r="F457" s="28">
        <v>351</v>
      </c>
      <c r="G457" s="73">
        <v>317</v>
      </c>
      <c r="H457" s="72">
        <v>146</v>
      </c>
      <c r="I457" s="29">
        <f t="shared" si="249"/>
        <v>43.323442136498514</v>
      </c>
      <c r="J457" s="28">
        <v>202</v>
      </c>
      <c r="K457" s="87">
        <f t="shared" si="250"/>
        <v>63.722397476340696</v>
      </c>
      <c r="L457" s="72">
        <v>66</v>
      </c>
      <c r="M457" s="29">
        <f t="shared" si="251"/>
        <v>19.584569732937684</v>
      </c>
      <c r="N457" s="28">
        <v>115</v>
      </c>
      <c r="O457" s="87">
        <f t="shared" si="252"/>
        <v>36.277602523659304</v>
      </c>
      <c r="P457" s="72">
        <v>92</v>
      </c>
      <c r="Q457" s="90">
        <f t="shared" si="253"/>
        <v>27.299703264094955</v>
      </c>
      <c r="R457" s="72">
        <v>21</v>
      </c>
      <c r="S457" s="90">
        <f t="shared" si="254"/>
        <v>6.231454005934718</v>
      </c>
      <c r="T457" s="62">
        <v>12</v>
      </c>
      <c r="U457" s="31">
        <f t="shared" si="255"/>
        <v>3.5608308605341246</v>
      </c>
    </row>
    <row r="458" spans="1:21" s="1" customFormat="1" ht="12">
      <c r="A458" s="18">
        <v>342</v>
      </c>
      <c r="B458" s="50" t="s">
        <v>456</v>
      </c>
      <c r="C458" s="72">
        <v>431</v>
      </c>
      <c r="D458" s="28">
        <v>361</v>
      </c>
      <c r="E458" s="28">
        <v>343</v>
      </c>
      <c r="F458" s="28">
        <v>349</v>
      </c>
      <c r="G458" s="73">
        <v>323</v>
      </c>
      <c r="H458" s="72">
        <v>151</v>
      </c>
      <c r="I458" s="29">
        <f t="shared" si="249"/>
        <v>44.02332361516035</v>
      </c>
      <c r="J458" s="28">
        <v>170</v>
      </c>
      <c r="K458" s="87">
        <f t="shared" si="250"/>
        <v>52.63157894736842</v>
      </c>
      <c r="L458" s="72">
        <v>67</v>
      </c>
      <c r="M458" s="29">
        <f t="shared" si="251"/>
        <v>19.533527696793</v>
      </c>
      <c r="N458" s="28">
        <v>153</v>
      </c>
      <c r="O458" s="87">
        <f t="shared" si="252"/>
        <v>47.36842105263158</v>
      </c>
      <c r="P458" s="72">
        <v>93</v>
      </c>
      <c r="Q458" s="90">
        <f t="shared" si="253"/>
        <v>27.113702623906704</v>
      </c>
      <c r="R458" s="72">
        <v>18</v>
      </c>
      <c r="S458" s="90">
        <f t="shared" si="254"/>
        <v>5.247813411078718</v>
      </c>
      <c r="T458" s="62">
        <v>14</v>
      </c>
      <c r="U458" s="31">
        <f t="shared" si="255"/>
        <v>4.081632653061225</v>
      </c>
    </row>
    <row r="459" spans="1:21" s="1" customFormat="1" ht="12">
      <c r="A459" s="18">
        <v>343</v>
      </c>
      <c r="B459" s="50" t="s">
        <v>457</v>
      </c>
      <c r="C459" s="72">
        <v>434</v>
      </c>
      <c r="D459" s="28">
        <v>367</v>
      </c>
      <c r="E459" s="28">
        <v>345</v>
      </c>
      <c r="F459" s="28">
        <v>342</v>
      </c>
      <c r="G459" s="73">
        <v>318</v>
      </c>
      <c r="H459" s="72">
        <v>182</v>
      </c>
      <c r="I459" s="29">
        <f t="shared" si="249"/>
        <v>52.7536231884058</v>
      </c>
      <c r="J459" s="28">
        <v>208</v>
      </c>
      <c r="K459" s="87">
        <f t="shared" si="250"/>
        <v>65.40880503144655</v>
      </c>
      <c r="L459" s="72">
        <v>59</v>
      </c>
      <c r="M459" s="29">
        <f t="shared" si="251"/>
        <v>17.10144927536232</v>
      </c>
      <c r="N459" s="28">
        <v>110</v>
      </c>
      <c r="O459" s="87">
        <f t="shared" si="252"/>
        <v>34.59119496855346</v>
      </c>
      <c r="P459" s="72">
        <v>53</v>
      </c>
      <c r="Q459" s="90">
        <f t="shared" si="253"/>
        <v>15.36231884057971</v>
      </c>
      <c r="R459" s="72">
        <v>28</v>
      </c>
      <c r="S459" s="90">
        <f t="shared" si="254"/>
        <v>8.115942028985508</v>
      </c>
      <c r="T459" s="62">
        <v>23</v>
      </c>
      <c r="U459" s="31">
        <f t="shared" si="255"/>
        <v>6.666666666666667</v>
      </c>
    </row>
    <row r="460" spans="1:21" s="1" customFormat="1" ht="12">
      <c r="A460" s="18">
        <v>344</v>
      </c>
      <c r="B460" s="46" t="s">
        <v>458</v>
      </c>
      <c r="C460" s="72">
        <v>431</v>
      </c>
      <c r="D460" s="28">
        <v>364</v>
      </c>
      <c r="E460" s="28">
        <v>347</v>
      </c>
      <c r="F460" s="28">
        <v>350</v>
      </c>
      <c r="G460" s="73">
        <v>321</v>
      </c>
      <c r="H460" s="72">
        <v>146</v>
      </c>
      <c r="I460" s="29">
        <f t="shared" si="249"/>
        <v>42.07492795389049</v>
      </c>
      <c r="J460" s="28">
        <v>190</v>
      </c>
      <c r="K460" s="87">
        <f t="shared" si="250"/>
        <v>59.190031152647975</v>
      </c>
      <c r="L460" s="72">
        <v>52</v>
      </c>
      <c r="M460" s="29">
        <f t="shared" si="251"/>
        <v>14.985590778097983</v>
      </c>
      <c r="N460" s="28">
        <v>131</v>
      </c>
      <c r="O460" s="87">
        <f t="shared" si="252"/>
        <v>40.809968847352025</v>
      </c>
      <c r="P460" s="72">
        <v>94</v>
      </c>
      <c r="Q460" s="90">
        <f t="shared" si="253"/>
        <v>27.089337175792508</v>
      </c>
      <c r="R460" s="72">
        <v>26</v>
      </c>
      <c r="S460" s="90">
        <f t="shared" si="254"/>
        <v>7.492795389048991</v>
      </c>
      <c r="T460" s="62">
        <v>29</v>
      </c>
      <c r="U460" s="31">
        <f t="shared" si="255"/>
        <v>8.357348703170029</v>
      </c>
    </row>
    <row r="461" spans="1:21" s="1" customFormat="1" ht="12">
      <c r="A461" s="18">
        <v>345</v>
      </c>
      <c r="B461" s="46" t="s">
        <v>459</v>
      </c>
      <c r="C461" s="72">
        <v>432</v>
      </c>
      <c r="D461" s="28">
        <v>365</v>
      </c>
      <c r="E461" s="28">
        <v>344</v>
      </c>
      <c r="F461" s="28">
        <v>349</v>
      </c>
      <c r="G461" s="73">
        <v>307</v>
      </c>
      <c r="H461" s="72">
        <v>140</v>
      </c>
      <c r="I461" s="29">
        <f t="shared" si="249"/>
        <v>40.69767441860465</v>
      </c>
      <c r="J461" s="28">
        <v>184</v>
      </c>
      <c r="K461" s="87">
        <f t="shared" si="250"/>
        <v>59.93485342019544</v>
      </c>
      <c r="L461" s="72">
        <v>82</v>
      </c>
      <c r="M461" s="29">
        <f t="shared" si="251"/>
        <v>23.837209302325583</v>
      </c>
      <c r="N461" s="28">
        <v>123</v>
      </c>
      <c r="O461" s="87">
        <f t="shared" si="252"/>
        <v>40.06514657980456</v>
      </c>
      <c r="P461" s="72">
        <v>69</v>
      </c>
      <c r="Q461" s="90">
        <f t="shared" si="253"/>
        <v>20.058139534883722</v>
      </c>
      <c r="R461" s="72">
        <v>40</v>
      </c>
      <c r="S461" s="90">
        <f t="shared" si="254"/>
        <v>11.627906976744185</v>
      </c>
      <c r="T461" s="62">
        <v>13</v>
      </c>
      <c r="U461" s="31">
        <f t="shared" si="255"/>
        <v>3.7790697674418605</v>
      </c>
    </row>
    <row r="462" spans="1:21" s="1" customFormat="1" ht="12">
      <c r="A462" s="18">
        <v>346</v>
      </c>
      <c r="B462" s="46" t="s">
        <v>460</v>
      </c>
      <c r="C462" s="72">
        <v>433</v>
      </c>
      <c r="D462" s="28">
        <v>365</v>
      </c>
      <c r="E462" s="28">
        <v>358</v>
      </c>
      <c r="F462" s="28">
        <v>356</v>
      </c>
      <c r="G462" s="73">
        <v>342</v>
      </c>
      <c r="H462" s="72">
        <v>183</v>
      </c>
      <c r="I462" s="29">
        <f t="shared" si="249"/>
        <v>51.11731843575419</v>
      </c>
      <c r="J462" s="28">
        <v>227</v>
      </c>
      <c r="K462" s="87">
        <f t="shared" si="250"/>
        <v>66.37426900584795</v>
      </c>
      <c r="L462" s="72">
        <v>42</v>
      </c>
      <c r="M462" s="29">
        <f t="shared" si="251"/>
        <v>11.731843575418994</v>
      </c>
      <c r="N462" s="28">
        <v>115</v>
      </c>
      <c r="O462" s="87">
        <f t="shared" si="252"/>
        <v>33.62573099415204</v>
      </c>
      <c r="P462" s="72">
        <v>72</v>
      </c>
      <c r="Q462" s="90">
        <f t="shared" si="253"/>
        <v>20.11173184357542</v>
      </c>
      <c r="R462" s="72">
        <v>27</v>
      </c>
      <c r="S462" s="90">
        <f t="shared" si="254"/>
        <v>7.5418994413407825</v>
      </c>
      <c r="T462" s="62">
        <v>34</v>
      </c>
      <c r="U462" s="31">
        <f t="shared" si="255"/>
        <v>9.497206703910615</v>
      </c>
    </row>
    <row r="463" spans="1:21" s="1" customFormat="1" ht="12">
      <c r="A463" s="18">
        <v>347</v>
      </c>
      <c r="B463" s="46" t="s">
        <v>461</v>
      </c>
      <c r="C463" s="72">
        <v>432</v>
      </c>
      <c r="D463" s="28">
        <v>364</v>
      </c>
      <c r="E463" s="28">
        <v>347</v>
      </c>
      <c r="F463" s="28">
        <v>356</v>
      </c>
      <c r="G463" s="73">
        <v>326</v>
      </c>
      <c r="H463" s="72">
        <v>160</v>
      </c>
      <c r="I463" s="29">
        <f t="shared" si="249"/>
        <v>46.10951008645533</v>
      </c>
      <c r="J463" s="28">
        <v>221</v>
      </c>
      <c r="K463" s="87">
        <f t="shared" si="250"/>
        <v>67.79141104294479</v>
      </c>
      <c r="L463" s="72">
        <v>63</v>
      </c>
      <c r="M463" s="29">
        <f t="shared" si="251"/>
        <v>18.155619596541786</v>
      </c>
      <c r="N463" s="28">
        <v>105</v>
      </c>
      <c r="O463" s="87">
        <f t="shared" si="252"/>
        <v>32.20858895705521</v>
      </c>
      <c r="P463" s="72">
        <v>63</v>
      </c>
      <c r="Q463" s="90">
        <f t="shared" si="253"/>
        <v>18.155619596541786</v>
      </c>
      <c r="R463" s="72">
        <v>33</v>
      </c>
      <c r="S463" s="90">
        <f t="shared" si="254"/>
        <v>9.510086455331413</v>
      </c>
      <c r="T463" s="62">
        <v>28</v>
      </c>
      <c r="U463" s="31">
        <f t="shared" si="255"/>
        <v>8.069164265129682</v>
      </c>
    </row>
    <row r="464" spans="1:21" s="1" customFormat="1" ht="11.25" customHeight="1">
      <c r="A464" s="18">
        <v>348</v>
      </c>
      <c r="B464" s="46" t="s">
        <v>462</v>
      </c>
      <c r="C464" s="72">
        <v>453</v>
      </c>
      <c r="D464" s="28">
        <v>399</v>
      </c>
      <c r="E464" s="28">
        <v>368</v>
      </c>
      <c r="F464" s="28">
        <v>384</v>
      </c>
      <c r="G464" s="73">
        <v>351</v>
      </c>
      <c r="H464" s="72">
        <v>157</v>
      </c>
      <c r="I464" s="29">
        <f t="shared" si="249"/>
        <v>42.66304347826087</v>
      </c>
      <c r="J464" s="28">
        <v>225</v>
      </c>
      <c r="K464" s="87">
        <f t="shared" si="250"/>
        <v>64.1025641025641</v>
      </c>
      <c r="L464" s="72">
        <v>69</v>
      </c>
      <c r="M464" s="29">
        <f t="shared" si="251"/>
        <v>18.75</v>
      </c>
      <c r="N464" s="28">
        <v>126</v>
      </c>
      <c r="O464" s="87">
        <f t="shared" si="252"/>
        <v>35.8974358974359</v>
      </c>
      <c r="P464" s="72">
        <v>75</v>
      </c>
      <c r="Q464" s="90">
        <f t="shared" si="253"/>
        <v>20.380434782608695</v>
      </c>
      <c r="R464" s="72">
        <v>40</v>
      </c>
      <c r="S464" s="90">
        <f t="shared" si="254"/>
        <v>10.869565217391305</v>
      </c>
      <c r="T464" s="62">
        <v>27</v>
      </c>
      <c r="U464" s="31">
        <f t="shared" si="255"/>
        <v>7.336956521739131</v>
      </c>
    </row>
    <row r="465" spans="1:21" s="12" customFormat="1" ht="12">
      <c r="A465" s="36"/>
      <c r="B465" s="52" t="s">
        <v>185</v>
      </c>
      <c r="C465" s="76">
        <f aca="true" t="shared" si="256" ref="C465:H465">SUM(C450:C464)</f>
        <v>6504</v>
      </c>
      <c r="D465" s="37">
        <f t="shared" si="256"/>
        <v>5430</v>
      </c>
      <c r="E465" s="37">
        <f t="shared" si="256"/>
        <v>5143</v>
      </c>
      <c r="F465" s="37">
        <f t="shared" si="256"/>
        <v>5232</v>
      </c>
      <c r="G465" s="77">
        <f t="shared" si="256"/>
        <v>4796</v>
      </c>
      <c r="H465" s="76">
        <f t="shared" si="256"/>
        <v>2237</v>
      </c>
      <c r="I465" s="38">
        <f aca="true" t="shared" si="257" ref="I465:I479">+H465*100/E465</f>
        <v>43.49601399961112</v>
      </c>
      <c r="J465" s="37">
        <f>SUM(J450:J464)</f>
        <v>2956</v>
      </c>
      <c r="K465" s="89">
        <f>+J465*100/G465</f>
        <v>61.63469557964971</v>
      </c>
      <c r="L465" s="76">
        <f>SUM(L450:L464)</f>
        <v>996</v>
      </c>
      <c r="M465" s="38">
        <f t="shared" si="251"/>
        <v>19.366128718646703</v>
      </c>
      <c r="N465" s="37">
        <f>SUM(N450:N464)</f>
        <v>1840</v>
      </c>
      <c r="O465" s="89">
        <f t="shared" si="252"/>
        <v>38.36530442035029</v>
      </c>
      <c r="P465" s="76">
        <f>SUM(P450:P464)</f>
        <v>1118</v>
      </c>
      <c r="Q465" s="89">
        <f t="shared" si="253"/>
        <v>21.738285047637564</v>
      </c>
      <c r="R465" s="76">
        <f>SUM(R450:R464)</f>
        <v>475</v>
      </c>
      <c r="S465" s="89">
        <f t="shared" si="254"/>
        <v>9.235854559595566</v>
      </c>
      <c r="T465" s="64">
        <f>SUM(T450:T464)</f>
        <v>317</v>
      </c>
      <c r="U465" s="39">
        <f t="shared" si="255"/>
        <v>6.163717674509042</v>
      </c>
    </row>
    <row r="466" spans="1:21" s="1" customFormat="1" ht="12">
      <c r="A466" s="40"/>
      <c r="B466" s="53"/>
      <c r="C466" s="78"/>
      <c r="D466" s="41"/>
      <c r="E466" s="41"/>
      <c r="F466" s="41"/>
      <c r="G466" s="79"/>
      <c r="H466" s="78"/>
      <c r="I466" s="29"/>
      <c r="J466" s="41"/>
      <c r="K466" s="90"/>
      <c r="L466" s="78"/>
      <c r="M466" s="29"/>
      <c r="N466" s="41"/>
      <c r="O466" s="90"/>
      <c r="P466" s="78"/>
      <c r="Q466" s="90"/>
      <c r="R466" s="78"/>
      <c r="S466" s="90"/>
      <c r="T466" s="65"/>
      <c r="U466" s="31"/>
    </row>
    <row r="467" spans="1:21" s="1" customFormat="1" ht="12">
      <c r="A467" s="18">
        <v>349</v>
      </c>
      <c r="B467" s="50" t="s">
        <v>463</v>
      </c>
      <c r="C467" s="72">
        <v>435</v>
      </c>
      <c r="D467" s="28">
        <v>336</v>
      </c>
      <c r="E467" s="28">
        <v>310</v>
      </c>
      <c r="F467" s="28">
        <v>264</v>
      </c>
      <c r="G467" s="73">
        <v>232</v>
      </c>
      <c r="H467" s="72">
        <v>96</v>
      </c>
      <c r="I467" s="29">
        <f t="shared" si="257"/>
        <v>30.967741935483872</v>
      </c>
      <c r="J467" s="28">
        <v>119</v>
      </c>
      <c r="K467" s="87">
        <f aca="true" t="shared" si="258" ref="K467:K479">+J467*100/G467</f>
        <v>51.293103448275865</v>
      </c>
      <c r="L467" s="72">
        <v>50</v>
      </c>
      <c r="M467" s="29">
        <f aca="true" t="shared" si="259" ref="M467:M479">+L467*100/E467</f>
        <v>16.129032258064516</v>
      </c>
      <c r="N467" s="28">
        <v>113</v>
      </c>
      <c r="O467" s="87">
        <f aca="true" t="shared" si="260" ref="O467:O479">+N467*100/G467</f>
        <v>48.706896551724135</v>
      </c>
      <c r="P467" s="72">
        <v>102</v>
      </c>
      <c r="Q467" s="90">
        <f aca="true" t="shared" si="261" ref="Q467:Q479">+P467*100/E467</f>
        <v>32.903225806451616</v>
      </c>
      <c r="R467" s="72">
        <v>48</v>
      </c>
      <c r="S467" s="90">
        <f aca="true" t="shared" si="262" ref="S467:S479">+R467*100/E467</f>
        <v>15.483870967741936</v>
      </c>
      <c r="T467" s="62">
        <v>14</v>
      </c>
      <c r="U467" s="31">
        <f aca="true" t="shared" si="263" ref="U467:U479">+T467*100/E467</f>
        <v>4.516129032258065</v>
      </c>
    </row>
    <row r="468" spans="1:21" s="1" customFormat="1" ht="12">
      <c r="A468" s="18">
        <v>350</v>
      </c>
      <c r="B468" s="50" t="s">
        <v>464</v>
      </c>
      <c r="C468" s="72">
        <v>425</v>
      </c>
      <c r="D468" s="28">
        <v>349</v>
      </c>
      <c r="E468" s="28">
        <v>317</v>
      </c>
      <c r="F468" s="28">
        <v>288</v>
      </c>
      <c r="G468" s="73">
        <v>265</v>
      </c>
      <c r="H468" s="72">
        <v>86</v>
      </c>
      <c r="I468" s="29">
        <f t="shared" si="257"/>
        <v>27.129337539432175</v>
      </c>
      <c r="J468" s="28">
        <v>115</v>
      </c>
      <c r="K468" s="87">
        <f t="shared" si="258"/>
        <v>43.39622641509434</v>
      </c>
      <c r="L468" s="72">
        <v>65</v>
      </c>
      <c r="M468" s="29">
        <f t="shared" si="259"/>
        <v>20.50473186119874</v>
      </c>
      <c r="N468" s="28">
        <v>150</v>
      </c>
      <c r="O468" s="87">
        <f t="shared" si="260"/>
        <v>56.60377358490566</v>
      </c>
      <c r="P468" s="72">
        <v>124</v>
      </c>
      <c r="Q468" s="90">
        <f t="shared" si="261"/>
        <v>39.11671924290221</v>
      </c>
      <c r="R468" s="72">
        <v>31</v>
      </c>
      <c r="S468" s="90">
        <f t="shared" si="262"/>
        <v>9.779179810725552</v>
      </c>
      <c r="T468" s="62">
        <v>11</v>
      </c>
      <c r="U468" s="31">
        <f t="shared" si="263"/>
        <v>3.470031545741325</v>
      </c>
    </row>
    <row r="469" spans="1:21" s="1" customFormat="1" ht="12">
      <c r="A469" s="18">
        <v>351</v>
      </c>
      <c r="B469" s="50" t="s">
        <v>465</v>
      </c>
      <c r="C469" s="72">
        <v>421</v>
      </c>
      <c r="D469" s="28">
        <v>329</v>
      </c>
      <c r="E469" s="28">
        <v>312</v>
      </c>
      <c r="F469" s="28">
        <v>280</v>
      </c>
      <c r="G469" s="73">
        <v>242</v>
      </c>
      <c r="H469" s="72">
        <v>86</v>
      </c>
      <c r="I469" s="29">
        <f t="shared" si="257"/>
        <v>27.564102564102566</v>
      </c>
      <c r="J469" s="28">
        <v>138</v>
      </c>
      <c r="K469" s="87">
        <f t="shared" si="258"/>
        <v>57.02479338842975</v>
      </c>
      <c r="L469" s="72">
        <v>44</v>
      </c>
      <c r="M469" s="29">
        <f t="shared" si="259"/>
        <v>14.102564102564102</v>
      </c>
      <c r="N469" s="28">
        <v>104</v>
      </c>
      <c r="O469" s="87">
        <f t="shared" si="260"/>
        <v>42.97520661157025</v>
      </c>
      <c r="P469" s="72">
        <v>114</v>
      </c>
      <c r="Q469" s="90">
        <f t="shared" si="261"/>
        <v>36.53846153846154</v>
      </c>
      <c r="R469" s="72">
        <v>47</v>
      </c>
      <c r="S469" s="90">
        <f t="shared" si="262"/>
        <v>15.064102564102564</v>
      </c>
      <c r="T469" s="62">
        <v>21</v>
      </c>
      <c r="U469" s="31">
        <f t="shared" si="263"/>
        <v>6.730769230769231</v>
      </c>
    </row>
    <row r="470" spans="1:21" s="14" customFormat="1" ht="12">
      <c r="A470" s="32"/>
      <c r="B470" s="51" t="s">
        <v>186</v>
      </c>
      <c r="C470" s="74">
        <f aca="true" t="shared" si="264" ref="C470:H470">+C467+C468+C469</f>
        <v>1281</v>
      </c>
      <c r="D470" s="33">
        <f t="shared" si="264"/>
        <v>1014</v>
      </c>
      <c r="E470" s="33">
        <f t="shared" si="264"/>
        <v>939</v>
      </c>
      <c r="F470" s="33">
        <f t="shared" si="264"/>
        <v>832</v>
      </c>
      <c r="G470" s="75">
        <f t="shared" si="264"/>
        <v>739</v>
      </c>
      <c r="H470" s="74">
        <f t="shared" si="264"/>
        <v>268</v>
      </c>
      <c r="I470" s="34">
        <f t="shared" si="257"/>
        <v>28.541001064962725</v>
      </c>
      <c r="J470" s="33">
        <f>+J467+J468+J469</f>
        <v>372</v>
      </c>
      <c r="K470" s="88">
        <f t="shared" si="258"/>
        <v>50.3382949932341</v>
      </c>
      <c r="L470" s="74">
        <f>+L467+L468+L469</f>
        <v>159</v>
      </c>
      <c r="M470" s="34">
        <f t="shared" si="259"/>
        <v>16.93290734824281</v>
      </c>
      <c r="N470" s="33">
        <f>+N467+N468+N469</f>
        <v>367</v>
      </c>
      <c r="O470" s="88">
        <f t="shared" si="260"/>
        <v>49.6617050067659</v>
      </c>
      <c r="P470" s="74">
        <f>+P467+P468+P469</f>
        <v>340</v>
      </c>
      <c r="Q470" s="88">
        <f t="shared" si="261"/>
        <v>36.208732694355696</v>
      </c>
      <c r="R470" s="74">
        <f>+R467+R468+R469</f>
        <v>126</v>
      </c>
      <c r="S470" s="88">
        <f t="shared" si="262"/>
        <v>13.418530351437699</v>
      </c>
      <c r="T470" s="63">
        <f>+T467+T468+T469</f>
        <v>46</v>
      </c>
      <c r="U470" s="35">
        <f t="shared" si="263"/>
        <v>4.898828541001065</v>
      </c>
    </row>
    <row r="471" spans="1:21" s="1" customFormat="1" ht="12">
      <c r="A471" s="18">
        <v>352</v>
      </c>
      <c r="B471" s="50" t="s">
        <v>466</v>
      </c>
      <c r="C471" s="72">
        <v>131</v>
      </c>
      <c r="D471" s="28">
        <v>93</v>
      </c>
      <c r="E471" s="28">
        <v>89</v>
      </c>
      <c r="F471" s="28">
        <v>77</v>
      </c>
      <c r="G471" s="73">
        <v>68</v>
      </c>
      <c r="H471" s="72">
        <v>28</v>
      </c>
      <c r="I471" s="29">
        <f t="shared" si="257"/>
        <v>31.46067415730337</v>
      </c>
      <c r="J471" s="28">
        <v>26</v>
      </c>
      <c r="K471" s="87">
        <f t="shared" si="258"/>
        <v>38.23529411764706</v>
      </c>
      <c r="L471" s="72">
        <v>28</v>
      </c>
      <c r="M471" s="29">
        <f t="shared" si="259"/>
        <v>31.46067415730337</v>
      </c>
      <c r="N471" s="28">
        <v>42</v>
      </c>
      <c r="O471" s="87">
        <f t="shared" si="260"/>
        <v>61.76470588235294</v>
      </c>
      <c r="P471" s="72">
        <v>22</v>
      </c>
      <c r="Q471" s="90">
        <f t="shared" si="261"/>
        <v>24.719101123595507</v>
      </c>
      <c r="R471" s="72">
        <v>5</v>
      </c>
      <c r="S471" s="90">
        <f t="shared" si="262"/>
        <v>5.617977528089888</v>
      </c>
      <c r="T471" s="62">
        <v>6</v>
      </c>
      <c r="U471" s="31">
        <f t="shared" si="263"/>
        <v>6.741573033707865</v>
      </c>
    </row>
    <row r="472" spans="1:21" s="1" customFormat="1" ht="12">
      <c r="A472" s="18">
        <v>353</v>
      </c>
      <c r="B472" s="50" t="s">
        <v>467</v>
      </c>
      <c r="C472" s="72">
        <v>337</v>
      </c>
      <c r="D472" s="28">
        <v>226</v>
      </c>
      <c r="E472" s="28">
        <v>194</v>
      </c>
      <c r="F472" s="28">
        <v>195</v>
      </c>
      <c r="G472" s="73">
        <v>174</v>
      </c>
      <c r="H472" s="72">
        <v>105</v>
      </c>
      <c r="I472" s="29">
        <f t="shared" si="257"/>
        <v>54.123711340206185</v>
      </c>
      <c r="J472" s="28">
        <v>107</v>
      </c>
      <c r="K472" s="87">
        <f t="shared" si="258"/>
        <v>61.49425287356322</v>
      </c>
      <c r="L472" s="72">
        <v>38</v>
      </c>
      <c r="M472" s="29">
        <f t="shared" si="259"/>
        <v>19.587628865979383</v>
      </c>
      <c r="N472" s="28">
        <v>67</v>
      </c>
      <c r="O472" s="87">
        <f t="shared" si="260"/>
        <v>38.50574712643678</v>
      </c>
      <c r="P472" s="72">
        <v>36</v>
      </c>
      <c r="Q472" s="90">
        <f t="shared" si="261"/>
        <v>18.556701030927837</v>
      </c>
      <c r="R472" s="72">
        <v>6</v>
      </c>
      <c r="S472" s="90">
        <f t="shared" si="262"/>
        <v>3.0927835051546393</v>
      </c>
      <c r="T472" s="62">
        <v>9</v>
      </c>
      <c r="U472" s="31">
        <f t="shared" si="263"/>
        <v>4.639175257731959</v>
      </c>
    </row>
    <row r="473" spans="1:21" s="1" customFormat="1" ht="12">
      <c r="A473" s="18">
        <v>354</v>
      </c>
      <c r="B473" s="50" t="s">
        <v>468</v>
      </c>
      <c r="C473" s="72">
        <v>337</v>
      </c>
      <c r="D473" s="28">
        <v>231</v>
      </c>
      <c r="E473" s="28">
        <v>203</v>
      </c>
      <c r="F473" s="28">
        <v>187</v>
      </c>
      <c r="G473" s="73">
        <v>165</v>
      </c>
      <c r="H473" s="72">
        <v>130</v>
      </c>
      <c r="I473" s="29">
        <f t="shared" si="257"/>
        <v>64.03940886699507</v>
      </c>
      <c r="J473" s="28">
        <v>105</v>
      </c>
      <c r="K473" s="87">
        <f t="shared" si="258"/>
        <v>63.63636363636363</v>
      </c>
      <c r="L473" s="72">
        <v>27</v>
      </c>
      <c r="M473" s="29">
        <f t="shared" si="259"/>
        <v>13.300492610837438</v>
      </c>
      <c r="N473" s="28">
        <v>60</v>
      </c>
      <c r="O473" s="87">
        <f t="shared" si="260"/>
        <v>36.36363636363637</v>
      </c>
      <c r="P473" s="72">
        <v>31</v>
      </c>
      <c r="Q473" s="90">
        <f t="shared" si="261"/>
        <v>15.270935960591133</v>
      </c>
      <c r="R473" s="72">
        <v>9</v>
      </c>
      <c r="S473" s="90">
        <f t="shared" si="262"/>
        <v>4.433497536945813</v>
      </c>
      <c r="T473" s="62">
        <v>6</v>
      </c>
      <c r="U473" s="31">
        <f t="shared" si="263"/>
        <v>2.955665024630542</v>
      </c>
    </row>
    <row r="474" spans="1:21" s="14" customFormat="1" ht="12">
      <c r="A474" s="32"/>
      <c r="B474" s="51" t="s">
        <v>187</v>
      </c>
      <c r="C474" s="74">
        <f aca="true" t="shared" si="265" ref="C474:H474">+C472+C473</f>
        <v>674</v>
      </c>
      <c r="D474" s="33">
        <f t="shared" si="265"/>
        <v>457</v>
      </c>
      <c r="E474" s="33">
        <f t="shared" si="265"/>
        <v>397</v>
      </c>
      <c r="F474" s="33">
        <f t="shared" si="265"/>
        <v>382</v>
      </c>
      <c r="G474" s="75">
        <f t="shared" si="265"/>
        <v>339</v>
      </c>
      <c r="H474" s="74">
        <f t="shared" si="265"/>
        <v>235</v>
      </c>
      <c r="I474" s="34">
        <f t="shared" si="257"/>
        <v>59.193954659949625</v>
      </c>
      <c r="J474" s="33">
        <f>+J472+J473</f>
        <v>212</v>
      </c>
      <c r="K474" s="88">
        <f t="shared" si="258"/>
        <v>62.53687315634218</v>
      </c>
      <c r="L474" s="74">
        <f>+L472+L473</f>
        <v>65</v>
      </c>
      <c r="M474" s="34">
        <f t="shared" si="259"/>
        <v>16.3727959697733</v>
      </c>
      <c r="N474" s="33">
        <f>+N472+N473</f>
        <v>127</v>
      </c>
      <c r="O474" s="88">
        <f t="shared" si="260"/>
        <v>37.46312684365782</v>
      </c>
      <c r="P474" s="74">
        <f>+P472+P473</f>
        <v>67</v>
      </c>
      <c r="Q474" s="88">
        <f t="shared" si="261"/>
        <v>16.876574307304786</v>
      </c>
      <c r="R474" s="74">
        <f>+R472+R473</f>
        <v>15</v>
      </c>
      <c r="S474" s="88">
        <f t="shared" si="262"/>
        <v>3.7783375314861463</v>
      </c>
      <c r="T474" s="63">
        <f>+T472+T473</f>
        <v>15</v>
      </c>
      <c r="U474" s="35">
        <f t="shared" si="263"/>
        <v>3.7783375314861463</v>
      </c>
    </row>
    <row r="475" spans="1:21" s="1" customFormat="1" ht="12">
      <c r="A475" s="18">
        <v>355</v>
      </c>
      <c r="B475" s="50" t="s">
        <v>469</v>
      </c>
      <c r="C475" s="72">
        <v>214</v>
      </c>
      <c r="D475" s="28">
        <v>175</v>
      </c>
      <c r="E475" s="28">
        <v>161</v>
      </c>
      <c r="F475" s="28">
        <v>136</v>
      </c>
      <c r="G475" s="73">
        <v>117</v>
      </c>
      <c r="H475" s="72">
        <v>65</v>
      </c>
      <c r="I475" s="29">
        <f t="shared" si="257"/>
        <v>40.37267080745342</v>
      </c>
      <c r="J475" s="28">
        <v>69</v>
      </c>
      <c r="K475" s="87">
        <f t="shared" si="258"/>
        <v>58.97435897435897</v>
      </c>
      <c r="L475" s="72">
        <v>35</v>
      </c>
      <c r="M475" s="29">
        <f t="shared" si="259"/>
        <v>21.73913043478261</v>
      </c>
      <c r="N475" s="28">
        <v>48</v>
      </c>
      <c r="O475" s="87">
        <f t="shared" si="260"/>
        <v>41.02564102564103</v>
      </c>
      <c r="P475" s="72">
        <v>24</v>
      </c>
      <c r="Q475" s="90">
        <f t="shared" si="261"/>
        <v>14.906832298136646</v>
      </c>
      <c r="R475" s="72">
        <v>30</v>
      </c>
      <c r="S475" s="90">
        <f t="shared" si="262"/>
        <v>18.633540372670808</v>
      </c>
      <c r="T475" s="62">
        <v>7</v>
      </c>
      <c r="U475" s="31">
        <f t="shared" si="263"/>
        <v>4.3478260869565215</v>
      </c>
    </row>
    <row r="476" spans="1:21" s="1" customFormat="1" ht="12">
      <c r="A476" s="18">
        <v>356</v>
      </c>
      <c r="B476" s="50" t="s">
        <v>470</v>
      </c>
      <c r="C476" s="72">
        <v>432</v>
      </c>
      <c r="D476" s="28">
        <v>367</v>
      </c>
      <c r="E476" s="28">
        <v>331</v>
      </c>
      <c r="F476" s="28">
        <v>320</v>
      </c>
      <c r="G476" s="73">
        <v>284</v>
      </c>
      <c r="H476" s="72">
        <v>153</v>
      </c>
      <c r="I476" s="29">
        <f t="shared" si="257"/>
        <v>46.22356495468278</v>
      </c>
      <c r="J476" s="28">
        <v>152</v>
      </c>
      <c r="K476" s="87">
        <f t="shared" si="258"/>
        <v>53.521126760563384</v>
      </c>
      <c r="L476" s="72">
        <v>73</v>
      </c>
      <c r="M476" s="29">
        <f t="shared" si="259"/>
        <v>22.05438066465257</v>
      </c>
      <c r="N476" s="28">
        <v>132</v>
      </c>
      <c r="O476" s="87">
        <f t="shared" si="260"/>
        <v>46.478873239436616</v>
      </c>
      <c r="P476" s="72">
        <v>69</v>
      </c>
      <c r="Q476" s="90">
        <f t="shared" si="261"/>
        <v>20.845921450151057</v>
      </c>
      <c r="R476" s="72">
        <v>27</v>
      </c>
      <c r="S476" s="90">
        <f t="shared" si="262"/>
        <v>8.157099697885196</v>
      </c>
      <c r="T476" s="62">
        <v>9</v>
      </c>
      <c r="U476" s="31">
        <f t="shared" si="263"/>
        <v>2.719033232628399</v>
      </c>
    </row>
    <row r="477" spans="1:21" s="1" customFormat="1" ht="12">
      <c r="A477" s="18">
        <v>357</v>
      </c>
      <c r="B477" s="50" t="s">
        <v>471</v>
      </c>
      <c r="C477" s="72">
        <v>281</v>
      </c>
      <c r="D477" s="28">
        <v>223</v>
      </c>
      <c r="E477" s="28">
        <v>211</v>
      </c>
      <c r="F477" s="28">
        <v>173</v>
      </c>
      <c r="G477" s="73">
        <v>153</v>
      </c>
      <c r="H477" s="72">
        <v>102</v>
      </c>
      <c r="I477" s="29">
        <f t="shared" si="257"/>
        <v>48.34123222748815</v>
      </c>
      <c r="J477" s="28">
        <v>84</v>
      </c>
      <c r="K477" s="87">
        <f t="shared" si="258"/>
        <v>54.90196078431372</v>
      </c>
      <c r="L477" s="72">
        <v>27</v>
      </c>
      <c r="M477" s="29">
        <f t="shared" si="259"/>
        <v>12.796208530805687</v>
      </c>
      <c r="N477" s="28">
        <v>69</v>
      </c>
      <c r="O477" s="87">
        <f t="shared" si="260"/>
        <v>45.09803921568628</v>
      </c>
      <c r="P477" s="72">
        <v>55</v>
      </c>
      <c r="Q477" s="90">
        <f t="shared" si="261"/>
        <v>26.066350710900473</v>
      </c>
      <c r="R477" s="72">
        <v>20</v>
      </c>
      <c r="S477" s="90">
        <f t="shared" si="262"/>
        <v>9.47867298578199</v>
      </c>
      <c r="T477" s="62">
        <v>7</v>
      </c>
      <c r="U477" s="31">
        <f t="shared" si="263"/>
        <v>3.3175355450236967</v>
      </c>
    </row>
    <row r="478" spans="1:21" s="1" customFormat="1" ht="12">
      <c r="A478" s="18">
        <v>358</v>
      </c>
      <c r="B478" s="50" t="s">
        <v>472</v>
      </c>
      <c r="C478" s="72">
        <v>382</v>
      </c>
      <c r="D478" s="28">
        <v>324</v>
      </c>
      <c r="E478" s="28">
        <v>286</v>
      </c>
      <c r="F478" s="28">
        <v>272</v>
      </c>
      <c r="G478" s="73">
        <v>215</v>
      </c>
      <c r="H478" s="72">
        <v>69</v>
      </c>
      <c r="I478" s="29">
        <f t="shared" si="257"/>
        <v>24.125874125874127</v>
      </c>
      <c r="J478" s="28">
        <v>122</v>
      </c>
      <c r="K478" s="87">
        <f t="shared" si="258"/>
        <v>56.74418604651163</v>
      </c>
      <c r="L478" s="72">
        <v>43</v>
      </c>
      <c r="M478" s="29">
        <f t="shared" si="259"/>
        <v>15.034965034965035</v>
      </c>
      <c r="N478" s="28">
        <v>93</v>
      </c>
      <c r="O478" s="87">
        <f t="shared" si="260"/>
        <v>43.25581395348837</v>
      </c>
      <c r="P478" s="72">
        <v>82</v>
      </c>
      <c r="Q478" s="90">
        <f t="shared" si="261"/>
        <v>28.67132867132867</v>
      </c>
      <c r="R478" s="72">
        <v>63</v>
      </c>
      <c r="S478" s="90">
        <f t="shared" si="262"/>
        <v>22.027972027972027</v>
      </c>
      <c r="T478" s="62">
        <v>29</v>
      </c>
      <c r="U478" s="31">
        <f t="shared" si="263"/>
        <v>10.13986013986014</v>
      </c>
    </row>
    <row r="479" spans="1:21" s="12" customFormat="1" ht="12">
      <c r="A479" s="36"/>
      <c r="B479" s="52" t="s">
        <v>188</v>
      </c>
      <c r="C479" s="76">
        <f>+C470+C471+C474+C475+C476+C477+C478</f>
        <v>3395</v>
      </c>
      <c r="D479" s="37">
        <f aca="true" t="shared" si="266" ref="D479:J479">+D470+D471+D474+D475+D476+D477+D478</f>
        <v>2653</v>
      </c>
      <c r="E479" s="37">
        <f t="shared" si="266"/>
        <v>2414</v>
      </c>
      <c r="F479" s="37">
        <f t="shared" si="266"/>
        <v>2192</v>
      </c>
      <c r="G479" s="77">
        <f t="shared" si="266"/>
        <v>1915</v>
      </c>
      <c r="H479" s="76">
        <f t="shared" si="266"/>
        <v>920</v>
      </c>
      <c r="I479" s="38">
        <f t="shared" si="257"/>
        <v>38.11101905550953</v>
      </c>
      <c r="J479" s="37">
        <f t="shared" si="266"/>
        <v>1037</v>
      </c>
      <c r="K479" s="89">
        <f t="shared" si="258"/>
        <v>54.15143603133159</v>
      </c>
      <c r="L479" s="76">
        <f>+L470+L471+L474+L475+L476+L477+L478</f>
        <v>430</v>
      </c>
      <c r="M479" s="38">
        <f t="shared" si="259"/>
        <v>17.812758906379454</v>
      </c>
      <c r="N479" s="37">
        <f>+N470+N471+N474+N475+N476+N477+N478</f>
        <v>878</v>
      </c>
      <c r="O479" s="89">
        <f t="shared" si="260"/>
        <v>45.84856396866841</v>
      </c>
      <c r="P479" s="76">
        <f>+P470+P471+P474+P475+P476+P477+P478</f>
        <v>659</v>
      </c>
      <c r="Q479" s="89">
        <f t="shared" si="261"/>
        <v>27.299088649544323</v>
      </c>
      <c r="R479" s="76">
        <f>+R470+R471+R474+R475+R476+R477+R478</f>
        <v>286</v>
      </c>
      <c r="S479" s="89">
        <f t="shared" si="262"/>
        <v>11.847555923777962</v>
      </c>
      <c r="T479" s="64">
        <f>+T470+T471+T474+T475+T476+T477+T478</f>
        <v>119</v>
      </c>
      <c r="U479" s="39">
        <f t="shared" si="263"/>
        <v>4.929577464788732</v>
      </c>
    </row>
    <row r="480" spans="1:21" s="1" customFormat="1" ht="12">
      <c r="A480" s="40"/>
      <c r="B480" s="53"/>
      <c r="C480" s="78"/>
      <c r="D480" s="41"/>
      <c r="E480" s="41"/>
      <c r="F480" s="41"/>
      <c r="G480" s="79"/>
      <c r="H480" s="78"/>
      <c r="I480" s="29"/>
      <c r="J480" s="41"/>
      <c r="K480" s="90"/>
      <c r="L480" s="78"/>
      <c r="M480" s="29"/>
      <c r="N480" s="41"/>
      <c r="O480" s="90"/>
      <c r="P480" s="78"/>
      <c r="Q480" s="90"/>
      <c r="R480" s="78"/>
      <c r="S480" s="90"/>
      <c r="T480" s="65"/>
      <c r="U480" s="31"/>
    </row>
    <row r="481" spans="1:21" s="1" customFormat="1" ht="12">
      <c r="A481" s="18">
        <v>359</v>
      </c>
      <c r="B481" s="50" t="s">
        <v>473</v>
      </c>
      <c r="C481" s="72">
        <v>406</v>
      </c>
      <c r="D481" s="28">
        <v>281</v>
      </c>
      <c r="E481" s="28">
        <v>272</v>
      </c>
      <c r="F481" s="28">
        <v>187</v>
      </c>
      <c r="G481" s="73">
        <v>168</v>
      </c>
      <c r="H481" s="72">
        <v>110</v>
      </c>
      <c r="I481" s="29">
        <f aca="true" t="shared" si="267" ref="I481:I489">+H481*100/E481</f>
        <v>40.44117647058823</v>
      </c>
      <c r="J481" s="28">
        <v>100</v>
      </c>
      <c r="K481" s="87">
        <f aca="true" t="shared" si="268" ref="K481:K489">+J481*100/G481</f>
        <v>59.523809523809526</v>
      </c>
      <c r="L481" s="72">
        <v>42</v>
      </c>
      <c r="M481" s="29">
        <f aca="true" t="shared" si="269" ref="M481:M490">+L481*100/E481</f>
        <v>15.441176470588236</v>
      </c>
      <c r="N481" s="28">
        <v>68</v>
      </c>
      <c r="O481" s="87">
        <f aca="true" t="shared" si="270" ref="O481:O490">+N481*100/G481</f>
        <v>40.476190476190474</v>
      </c>
      <c r="P481" s="72">
        <v>83</v>
      </c>
      <c r="Q481" s="90">
        <f aca="true" t="shared" si="271" ref="Q481:Q490">+P481*100/E481</f>
        <v>30.514705882352942</v>
      </c>
      <c r="R481" s="72">
        <v>3</v>
      </c>
      <c r="S481" s="90">
        <f aca="true" t="shared" si="272" ref="S481:S490">+R481*100/E481</f>
        <v>1.1029411764705883</v>
      </c>
      <c r="T481" s="62">
        <v>34</v>
      </c>
      <c r="U481" s="31">
        <f aca="true" t="shared" si="273" ref="U481:U490">+T481*100/E481</f>
        <v>12.5</v>
      </c>
    </row>
    <row r="482" spans="1:21" s="1" customFormat="1" ht="12">
      <c r="A482" s="18">
        <v>360</v>
      </c>
      <c r="B482" s="50" t="s">
        <v>474</v>
      </c>
      <c r="C482" s="72">
        <v>406</v>
      </c>
      <c r="D482" s="28">
        <v>282</v>
      </c>
      <c r="E482" s="28">
        <v>261</v>
      </c>
      <c r="F482" s="28">
        <v>207</v>
      </c>
      <c r="G482" s="73">
        <v>187</v>
      </c>
      <c r="H482" s="72">
        <v>73</v>
      </c>
      <c r="I482" s="29">
        <f t="shared" si="267"/>
        <v>27.96934865900383</v>
      </c>
      <c r="J482" s="28">
        <v>83</v>
      </c>
      <c r="K482" s="87">
        <f t="shared" si="268"/>
        <v>44.38502673796791</v>
      </c>
      <c r="L482" s="72">
        <v>64</v>
      </c>
      <c r="M482" s="29">
        <f t="shared" si="269"/>
        <v>24.521072796934867</v>
      </c>
      <c r="N482" s="28">
        <v>104</v>
      </c>
      <c r="O482" s="87">
        <f t="shared" si="270"/>
        <v>55.61497326203209</v>
      </c>
      <c r="P482" s="72">
        <v>77</v>
      </c>
      <c r="Q482" s="90">
        <f t="shared" si="271"/>
        <v>29.50191570881226</v>
      </c>
      <c r="R482" s="72">
        <v>20</v>
      </c>
      <c r="S482" s="90">
        <f t="shared" si="272"/>
        <v>7.662835249042145</v>
      </c>
      <c r="T482" s="62">
        <v>27</v>
      </c>
      <c r="U482" s="31">
        <f t="shared" si="273"/>
        <v>10.344827586206897</v>
      </c>
    </row>
    <row r="483" spans="1:21" s="1" customFormat="1" ht="12">
      <c r="A483" s="18">
        <v>361</v>
      </c>
      <c r="B483" s="50" t="s">
        <v>475</v>
      </c>
      <c r="C483" s="72">
        <v>407</v>
      </c>
      <c r="D483" s="28">
        <v>259</v>
      </c>
      <c r="E483" s="28">
        <v>246</v>
      </c>
      <c r="F483" s="28">
        <v>189</v>
      </c>
      <c r="G483" s="73">
        <v>179</v>
      </c>
      <c r="H483" s="72">
        <v>89</v>
      </c>
      <c r="I483" s="29">
        <f t="shared" si="267"/>
        <v>36.17886178861789</v>
      </c>
      <c r="J483" s="28">
        <v>95</v>
      </c>
      <c r="K483" s="87">
        <f t="shared" si="268"/>
        <v>53.072625698324025</v>
      </c>
      <c r="L483" s="72">
        <v>54</v>
      </c>
      <c r="M483" s="29">
        <f t="shared" si="269"/>
        <v>21.951219512195124</v>
      </c>
      <c r="N483" s="28">
        <v>84</v>
      </c>
      <c r="O483" s="87">
        <f t="shared" si="270"/>
        <v>46.927374301675975</v>
      </c>
      <c r="P483" s="72">
        <v>80</v>
      </c>
      <c r="Q483" s="90">
        <f t="shared" si="271"/>
        <v>32.520325203252035</v>
      </c>
      <c r="R483" s="72">
        <v>4</v>
      </c>
      <c r="S483" s="90">
        <f t="shared" si="272"/>
        <v>1.6260162601626016</v>
      </c>
      <c r="T483" s="62">
        <v>19</v>
      </c>
      <c r="U483" s="31">
        <f t="shared" si="273"/>
        <v>7.723577235772358</v>
      </c>
    </row>
    <row r="484" spans="1:21" s="1" customFormat="1" ht="12">
      <c r="A484" s="18">
        <v>362</v>
      </c>
      <c r="B484" s="50" t="s">
        <v>476</v>
      </c>
      <c r="C484" s="72">
        <v>406</v>
      </c>
      <c r="D484" s="28">
        <v>269</v>
      </c>
      <c r="E484" s="28">
        <v>264</v>
      </c>
      <c r="F484" s="28">
        <v>205</v>
      </c>
      <c r="G484" s="73">
        <v>188</v>
      </c>
      <c r="H484" s="72">
        <v>54</v>
      </c>
      <c r="I484" s="29">
        <f t="shared" si="267"/>
        <v>20.454545454545453</v>
      </c>
      <c r="J484" s="28">
        <v>73</v>
      </c>
      <c r="K484" s="87">
        <f t="shared" si="268"/>
        <v>38.829787234042556</v>
      </c>
      <c r="L484" s="72">
        <v>91</v>
      </c>
      <c r="M484" s="29">
        <f t="shared" si="269"/>
        <v>34.46969696969697</v>
      </c>
      <c r="N484" s="28">
        <v>115</v>
      </c>
      <c r="O484" s="87">
        <f t="shared" si="270"/>
        <v>61.170212765957444</v>
      </c>
      <c r="P484" s="72">
        <v>74</v>
      </c>
      <c r="Q484" s="90">
        <f t="shared" si="271"/>
        <v>28.03030303030303</v>
      </c>
      <c r="R484" s="72">
        <v>11</v>
      </c>
      <c r="S484" s="90">
        <f t="shared" si="272"/>
        <v>4.166666666666667</v>
      </c>
      <c r="T484" s="62">
        <v>34</v>
      </c>
      <c r="U484" s="31">
        <f t="shared" si="273"/>
        <v>12.878787878787879</v>
      </c>
    </row>
    <row r="485" spans="1:21" s="1" customFormat="1" ht="12">
      <c r="A485" s="18">
        <v>363</v>
      </c>
      <c r="B485" s="50" t="s">
        <v>477</v>
      </c>
      <c r="C485" s="72">
        <v>405</v>
      </c>
      <c r="D485" s="28">
        <v>283</v>
      </c>
      <c r="E485" s="28">
        <v>271</v>
      </c>
      <c r="F485" s="28">
        <v>191</v>
      </c>
      <c r="G485" s="73">
        <v>169</v>
      </c>
      <c r="H485" s="72">
        <v>72</v>
      </c>
      <c r="I485" s="29">
        <f t="shared" si="267"/>
        <v>26.568265682656826</v>
      </c>
      <c r="J485" s="28">
        <v>79</v>
      </c>
      <c r="K485" s="87">
        <f t="shared" si="268"/>
        <v>46.74556213017752</v>
      </c>
      <c r="L485" s="72">
        <v>47</v>
      </c>
      <c r="M485" s="29">
        <f t="shared" si="269"/>
        <v>17.343173431734318</v>
      </c>
      <c r="N485" s="28">
        <v>90</v>
      </c>
      <c r="O485" s="87">
        <f t="shared" si="270"/>
        <v>53.25443786982248</v>
      </c>
      <c r="P485" s="72">
        <v>117</v>
      </c>
      <c r="Q485" s="90">
        <f t="shared" si="271"/>
        <v>43.17343173431734</v>
      </c>
      <c r="R485" s="72">
        <v>11</v>
      </c>
      <c r="S485" s="90">
        <f t="shared" si="272"/>
        <v>4.059040590405904</v>
      </c>
      <c r="T485" s="62">
        <v>24</v>
      </c>
      <c r="U485" s="31">
        <f t="shared" si="273"/>
        <v>8.85608856088561</v>
      </c>
    </row>
    <row r="486" spans="1:21" s="1" customFormat="1" ht="12">
      <c r="A486" s="18">
        <v>364</v>
      </c>
      <c r="B486" s="50" t="s">
        <v>478</v>
      </c>
      <c r="C486" s="72">
        <v>404</v>
      </c>
      <c r="D486" s="28">
        <v>273</v>
      </c>
      <c r="E486" s="28">
        <v>258</v>
      </c>
      <c r="F486" s="28">
        <v>207</v>
      </c>
      <c r="G486" s="73">
        <v>194</v>
      </c>
      <c r="H486" s="72">
        <v>47</v>
      </c>
      <c r="I486" s="29">
        <f t="shared" si="267"/>
        <v>18.217054263565892</v>
      </c>
      <c r="J486" s="28">
        <v>64</v>
      </c>
      <c r="K486" s="87">
        <f t="shared" si="268"/>
        <v>32.98969072164948</v>
      </c>
      <c r="L486" s="72">
        <v>77</v>
      </c>
      <c r="M486" s="29">
        <f t="shared" si="269"/>
        <v>29.844961240310077</v>
      </c>
      <c r="N486" s="28">
        <v>130</v>
      </c>
      <c r="O486" s="87">
        <f t="shared" si="270"/>
        <v>67.01030927835052</v>
      </c>
      <c r="P486" s="72">
        <v>97</v>
      </c>
      <c r="Q486" s="90">
        <f t="shared" si="271"/>
        <v>37.5968992248062</v>
      </c>
      <c r="R486" s="72">
        <v>16</v>
      </c>
      <c r="S486" s="90">
        <f t="shared" si="272"/>
        <v>6.2015503875969</v>
      </c>
      <c r="T486" s="62">
        <v>21</v>
      </c>
      <c r="U486" s="31">
        <f t="shared" si="273"/>
        <v>8.13953488372093</v>
      </c>
    </row>
    <row r="487" spans="1:21" s="1" customFormat="1" ht="12">
      <c r="A487" s="18">
        <v>365</v>
      </c>
      <c r="B487" s="50" t="s">
        <v>479</v>
      </c>
      <c r="C487" s="72">
        <v>408</v>
      </c>
      <c r="D487" s="28">
        <v>260</v>
      </c>
      <c r="E487" s="28">
        <v>256</v>
      </c>
      <c r="F487" s="28">
        <v>189</v>
      </c>
      <c r="G487" s="73">
        <v>186</v>
      </c>
      <c r="H487" s="72">
        <v>61</v>
      </c>
      <c r="I487" s="29">
        <f t="shared" si="267"/>
        <v>23.828125</v>
      </c>
      <c r="J487" s="28">
        <v>71</v>
      </c>
      <c r="K487" s="87">
        <f t="shared" si="268"/>
        <v>38.17204301075269</v>
      </c>
      <c r="L487" s="72">
        <v>86</v>
      </c>
      <c r="M487" s="29">
        <f t="shared" si="269"/>
        <v>33.59375</v>
      </c>
      <c r="N487" s="28">
        <v>115</v>
      </c>
      <c r="O487" s="87">
        <f t="shared" si="270"/>
        <v>61.82795698924731</v>
      </c>
      <c r="P487" s="72">
        <v>71</v>
      </c>
      <c r="Q487" s="90">
        <f t="shared" si="271"/>
        <v>27.734375</v>
      </c>
      <c r="R487" s="72">
        <v>9</v>
      </c>
      <c r="S487" s="90">
        <f t="shared" si="272"/>
        <v>3.515625</v>
      </c>
      <c r="T487" s="62">
        <v>29</v>
      </c>
      <c r="U487" s="31">
        <f t="shared" si="273"/>
        <v>11.328125</v>
      </c>
    </row>
    <row r="488" spans="1:21" s="1" customFormat="1" ht="12">
      <c r="A488" s="18">
        <v>366</v>
      </c>
      <c r="B488" s="50" t="s">
        <v>480</v>
      </c>
      <c r="C488" s="72">
        <v>406</v>
      </c>
      <c r="D488" s="28">
        <v>265</v>
      </c>
      <c r="E488" s="28">
        <v>250</v>
      </c>
      <c r="F488" s="28">
        <v>165</v>
      </c>
      <c r="G488" s="73">
        <v>148</v>
      </c>
      <c r="H488" s="72">
        <v>41</v>
      </c>
      <c r="I488" s="29">
        <f t="shared" si="267"/>
        <v>16.4</v>
      </c>
      <c r="J488" s="28">
        <v>64</v>
      </c>
      <c r="K488" s="87">
        <f t="shared" si="268"/>
        <v>43.24324324324324</v>
      </c>
      <c r="L488" s="72">
        <v>71</v>
      </c>
      <c r="M488" s="29">
        <f t="shared" si="269"/>
        <v>28.4</v>
      </c>
      <c r="N488" s="28">
        <v>84</v>
      </c>
      <c r="O488" s="87">
        <f t="shared" si="270"/>
        <v>56.75675675675676</v>
      </c>
      <c r="P488" s="72">
        <v>95</v>
      </c>
      <c r="Q488" s="90">
        <f t="shared" si="271"/>
        <v>38</v>
      </c>
      <c r="R488" s="72">
        <v>23</v>
      </c>
      <c r="S488" s="90">
        <f t="shared" si="272"/>
        <v>9.2</v>
      </c>
      <c r="T488" s="62">
        <v>20</v>
      </c>
      <c r="U488" s="31">
        <f t="shared" si="273"/>
        <v>8</v>
      </c>
    </row>
    <row r="489" spans="1:21" s="1" customFormat="1" ht="12">
      <c r="A489" s="18">
        <v>367</v>
      </c>
      <c r="B489" s="50" t="s">
        <v>481</v>
      </c>
      <c r="C489" s="72">
        <v>478</v>
      </c>
      <c r="D489" s="28">
        <v>332</v>
      </c>
      <c r="E489" s="28">
        <v>311</v>
      </c>
      <c r="F489" s="28">
        <v>211</v>
      </c>
      <c r="G489" s="73">
        <v>193</v>
      </c>
      <c r="H489" s="72">
        <v>110</v>
      </c>
      <c r="I489" s="29">
        <f t="shared" si="267"/>
        <v>35.369774919614144</v>
      </c>
      <c r="J489" s="28">
        <v>114</v>
      </c>
      <c r="K489" s="87">
        <f t="shared" si="268"/>
        <v>59.067357512953365</v>
      </c>
      <c r="L489" s="72">
        <v>66</v>
      </c>
      <c r="M489" s="29">
        <f t="shared" si="269"/>
        <v>21.221864951768488</v>
      </c>
      <c r="N489" s="28">
        <v>79</v>
      </c>
      <c r="O489" s="87">
        <f t="shared" si="270"/>
        <v>40.932642487046635</v>
      </c>
      <c r="P489" s="72">
        <v>85</v>
      </c>
      <c r="Q489" s="90">
        <f t="shared" si="271"/>
        <v>27.331189710610932</v>
      </c>
      <c r="R489" s="72">
        <v>12</v>
      </c>
      <c r="S489" s="90">
        <f t="shared" si="272"/>
        <v>3.8585209003215435</v>
      </c>
      <c r="T489" s="62">
        <v>38</v>
      </c>
      <c r="U489" s="31">
        <f t="shared" si="273"/>
        <v>12.218649517684888</v>
      </c>
    </row>
    <row r="490" spans="1:21" s="12" customFormat="1" ht="12">
      <c r="A490" s="36"/>
      <c r="B490" s="52" t="s">
        <v>189</v>
      </c>
      <c r="C490" s="76">
        <f aca="true" t="shared" si="274" ref="C490:H490">SUM(C481:C489)</f>
        <v>3726</v>
      </c>
      <c r="D490" s="37">
        <f t="shared" si="274"/>
        <v>2504</v>
      </c>
      <c r="E490" s="37">
        <f t="shared" si="274"/>
        <v>2389</v>
      </c>
      <c r="F490" s="37">
        <f t="shared" si="274"/>
        <v>1751</v>
      </c>
      <c r="G490" s="77">
        <f t="shared" si="274"/>
        <v>1612</v>
      </c>
      <c r="H490" s="76">
        <f t="shared" si="274"/>
        <v>657</v>
      </c>
      <c r="I490" s="38">
        <f aca="true" t="shared" si="275" ref="I490:I504">+H490*100/E490</f>
        <v>27.501046462955212</v>
      </c>
      <c r="J490" s="37">
        <f>SUM(J481:J489)</f>
        <v>743</v>
      </c>
      <c r="K490" s="89">
        <f>+J490*100/G490</f>
        <v>46.09181141439206</v>
      </c>
      <c r="L490" s="76">
        <f>SUM(L481:L489)</f>
        <v>598</v>
      </c>
      <c r="M490" s="38">
        <f t="shared" si="269"/>
        <v>25.031393888656343</v>
      </c>
      <c r="N490" s="37">
        <f>SUM(N481:N489)</f>
        <v>869</v>
      </c>
      <c r="O490" s="89">
        <f t="shared" si="270"/>
        <v>53.90818858560794</v>
      </c>
      <c r="P490" s="76">
        <f>SUM(P481:P489)</f>
        <v>779</v>
      </c>
      <c r="Q490" s="89">
        <f t="shared" si="271"/>
        <v>32.60778568438677</v>
      </c>
      <c r="R490" s="76">
        <f>SUM(R481:R489)</f>
        <v>109</v>
      </c>
      <c r="S490" s="89">
        <f t="shared" si="272"/>
        <v>4.562578484721641</v>
      </c>
      <c r="T490" s="64">
        <f>SUM(T481:T489)</f>
        <v>246</v>
      </c>
      <c r="U490" s="39">
        <f t="shared" si="273"/>
        <v>10.297195479280033</v>
      </c>
    </row>
    <row r="491" spans="1:21" s="1" customFormat="1" ht="12">
      <c r="A491" s="40"/>
      <c r="B491" s="53"/>
      <c r="C491" s="78"/>
      <c r="D491" s="41"/>
      <c r="E491" s="41"/>
      <c r="F491" s="41"/>
      <c r="G491" s="79"/>
      <c r="H491" s="78"/>
      <c r="I491" s="29"/>
      <c r="J491" s="41"/>
      <c r="K491" s="90"/>
      <c r="L491" s="78"/>
      <c r="M491" s="29"/>
      <c r="N491" s="41"/>
      <c r="O491" s="90"/>
      <c r="P491" s="78"/>
      <c r="Q491" s="90"/>
      <c r="R491" s="78"/>
      <c r="S491" s="90"/>
      <c r="T491" s="65"/>
      <c r="U491" s="31"/>
    </row>
    <row r="492" spans="1:21" s="1" customFormat="1" ht="12">
      <c r="A492" s="18">
        <v>368</v>
      </c>
      <c r="B492" s="50" t="s">
        <v>482</v>
      </c>
      <c r="C492" s="72">
        <v>659</v>
      </c>
      <c r="D492" s="28">
        <v>400</v>
      </c>
      <c r="E492" s="28">
        <v>379</v>
      </c>
      <c r="F492" s="28">
        <v>379</v>
      </c>
      <c r="G492" s="73">
        <v>360</v>
      </c>
      <c r="H492" s="72">
        <v>95</v>
      </c>
      <c r="I492" s="29">
        <f t="shared" si="275"/>
        <v>25.065963060686016</v>
      </c>
      <c r="J492" s="28">
        <v>188</v>
      </c>
      <c r="K492" s="87">
        <f aca="true" t="shared" si="276" ref="K492:K504">+J492*100/G492</f>
        <v>52.22222222222222</v>
      </c>
      <c r="L492" s="72">
        <v>57</v>
      </c>
      <c r="M492" s="29">
        <f aca="true" t="shared" si="277" ref="M492:M504">+L492*100/E492</f>
        <v>15.03957783641161</v>
      </c>
      <c r="N492" s="28">
        <v>172</v>
      </c>
      <c r="O492" s="87">
        <f aca="true" t="shared" si="278" ref="O492:O504">+N492*100/G492</f>
        <v>47.77777777777778</v>
      </c>
      <c r="P492" s="72">
        <v>217</v>
      </c>
      <c r="Q492" s="90">
        <f aca="true" t="shared" si="279" ref="Q492:Q504">+P492*100/E492</f>
        <v>57.25593667546174</v>
      </c>
      <c r="R492" s="72">
        <v>6</v>
      </c>
      <c r="S492" s="90">
        <f aca="true" t="shared" si="280" ref="S492:S504">+R492*100/E492</f>
        <v>1.5831134564643798</v>
      </c>
      <c r="T492" s="62">
        <v>4</v>
      </c>
      <c r="U492" s="31">
        <f aca="true" t="shared" si="281" ref="U492:U504">+T492*100/E492</f>
        <v>1.0554089709762533</v>
      </c>
    </row>
    <row r="493" spans="1:21" s="1" customFormat="1" ht="12">
      <c r="A493" s="18">
        <v>369</v>
      </c>
      <c r="B493" s="50" t="s">
        <v>483</v>
      </c>
      <c r="C493" s="72">
        <v>680</v>
      </c>
      <c r="D493" s="28">
        <v>314</v>
      </c>
      <c r="E493" s="28">
        <v>299</v>
      </c>
      <c r="F493" s="28">
        <v>304</v>
      </c>
      <c r="G493" s="73">
        <v>293</v>
      </c>
      <c r="H493" s="72">
        <v>149</v>
      </c>
      <c r="I493" s="29">
        <f t="shared" si="275"/>
        <v>49.83277591973244</v>
      </c>
      <c r="J493" s="28">
        <v>193</v>
      </c>
      <c r="K493" s="87">
        <f t="shared" si="276"/>
        <v>65.8703071672355</v>
      </c>
      <c r="L493" s="72">
        <v>58</v>
      </c>
      <c r="M493" s="29">
        <f t="shared" si="277"/>
        <v>19.39799331103679</v>
      </c>
      <c r="N493" s="28">
        <v>100</v>
      </c>
      <c r="O493" s="87">
        <f t="shared" si="278"/>
        <v>34.129692832764505</v>
      </c>
      <c r="P493" s="72">
        <v>67</v>
      </c>
      <c r="Q493" s="90">
        <f t="shared" si="279"/>
        <v>22.40802675585284</v>
      </c>
      <c r="R493" s="72">
        <v>5</v>
      </c>
      <c r="S493" s="90">
        <f t="shared" si="280"/>
        <v>1.6722408026755853</v>
      </c>
      <c r="T493" s="62">
        <v>20</v>
      </c>
      <c r="U493" s="31">
        <f t="shared" si="281"/>
        <v>6.688963210702341</v>
      </c>
    </row>
    <row r="494" spans="1:21" s="1" customFormat="1" ht="12">
      <c r="A494" s="18">
        <v>370</v>
      </c>
      <c r="B494" s="50" t="s">
        <v>484</v>
      </c>
      <c r="C494" s="72">
        <v>309</v>
      </c>
      <c r="D494" s="28">
        <v>142</v>
      </c>
      <c r="E494" s="28">
        <v>136</v>
      </c>
      <c r="F494" s="28">
        <v>142</v>
      </c>
      <c r="G494" s="73">
        <v>133</v>
      </c>
      <c r="H494" s="72">
        <v>68</v>
      </c>
      <c r="I494" s="29">
        <f t="shared" si="275"/>
        <v>50</v>
      </c>
      <c r="J494" s="28">
        <v>95</v>
      </c>
      <c r="K494" s="87">
        <f t="shared" si="276"/>
        <v>71.42857142857143</v>
      </c>
      <c r="L494" s="72">
        <v>30</v>
      </c>
      <c r="M494" s="29">
        <f t="shared" si="277"/>
        <v>22.058823529411764</v>
      </c>
      <c r="N494" s="28">
        <v>38</v>
      </c>
      <c r="O494" s="87">
        <f t="shared" si="278"/>
        <v>28.571428571428573</v>
      </c>
      <c r="P494" s="72">
        <v>25</v>
      </c>
      <c r="Q494" s="90">
        <f t="shared" si="279"/>
        <v>18.38235294117647</v>
      </c>
      <c r="R494" s="72">
        <v>5</v>
      </c>
      <c r="S494" s="90">
        <f t="shared" si="280"/>
        <v>3.676470588235294</v>
      </c>
      <c r="T494" s="62">
        <v>8</v>
      </c>
      <c r="U494" s="31">
        <f t="shared" si="281"/>
        <v>5.882352941176471</v>
      </c>
    </row>
    <row r="495" spans="1:21" s="14" customFormat="1" ht="12">
      <c r="A495" s="32"/>
      <c r="B495" s="51" t="s">
        <v>190</v>
      </c>
      <c r="C495" s="74">
        <f>+C493+C494</f>
        <v>989</v>
      </c>
      <c r="D495" s="33">
        <f aca="true" t="shared" si="282" ref="D495:J495">+D493+D494</f>
        <v>456</v>
      </c>
      <c r="E495" s="33">
        <f t="shared" si="282"/>
        <v>435</v>
      </c>
      <c r="F495" s="33">
        <f t="shared" si="282"/>
        <v>446</v>
      </c>
      <c r="G495" s="75">
        <f t="shared" si="282"/>
        <v>426</v>
      </c>
      <c r="H495" s="74">
        <f t="shared" si="282"/>
        <v>217</v>
      </c>
      <c r="I495" s="34">
        <f t="shared" si="275"/>
        <v>49.88505747126437</v>
      </c>
      <c r="J495" s="33">
        <f t="shared" si="282"/>
        <v>288</v>
      </c>
      <c r="K495" s="88">
        <f t="shared" si="276"/>
        <v>67.6056338028169</v>
      </c>
      <c r="L495" s="74">
        <f>+L493+L494</f>
        <v>88</v>
      </c>
      <c r="M495" s="34">
        <f t="shared" si="277"/>
        <v>20.229885057471265</v>
      </c>
      <c r="N495" s="33">
        <f>+N493+N494</f>
        <v>138</v>
      </c>
      <c r="O495" s="88">
        <f t="shared" si="278"/>
        <v>32.394366197183096</v>
      </c>
      <c r="P495" s="74">
        <f>+P493+P494</f>
        <v>92</v>
      </c>
      <c r="Q495" s="88">
        <f t="shared" si="279"/>
        <v>21.149425287356323</v>
      </c>
      <c r="R495" s="74">
        <f>+R493+R494</f>
        <v>10</v>
      </c>
      <c r="S495" s="88">
        <f t="shared" si="280"/>
        <v>2.2988505747126435</v>
      </c>
      <c r="T495" s="63">
        <f>+T493+T494</f>
        <v>28</v>
      </c>
      <c r="U495" s="35">
        <f t="shared" si="281"/>
        <v>6.436781609195402</v>
      </c>
    </row>
    <row r="496" spans="1:21" s="1" customFormat="1" ht="12">
      <c r="A496" s="18">
        <v>371</v>
      </c>
      <c r="B496" s="50" t="s">
        <v>485</v>
      </c>
      <c r="C496" s="72">
        <v>507</v>
      </c>
      <c r="D496" s="28">
        <v>390</v>
      </c>
      <c r="E496" s="28">
        <v>376</v>
      </c>
      <c r="F496" s="28">
        <v>367</v>
      </c>
      <c r="G496" s="73">
        <v>344</v>
      </c>
      <c r="H496" s="72">
        <v>128</v>
      </c>
      <c r="I496" s="29">
        <f t="shared" si="275"/>
        <v>34.04255319148936</v>
      </c>
      <c r="J496" s="28">
        <v>169</v>
      </c>
      <c r="K496" s="87">
        <f t="shared" si="276"/>
        <v>49.127906976744185</v>
      </c>
      <c r="L496" s="72">
        <v>127</v>
      </c>
      <c r="M496" s="29">
        <f t="shared" si="277"/>
        <v>33.776595744680854</v>
      </c>
      <c r="N496" s="28">
        <v>175</v>
      </c>
      <c r="O496" s="87">
        <f t="shared" si="278"/>
        <v>50.872093023255815</v>
      </c>
      <c r="P496" s="72">
        <v>78</v>
      </c>
      <c r="Q496" s="90">
        <f t="shared" si="279"/>
        <v>20.74468085106383</v>
      </c>
      <c r="R496" s="72">
        <v>13</v>
      </c>
      <c r="S496" s="90">
        <f t="shared" si="280"/>
        <v>3.4574468085106385</v>
      </c>
      <c r="T496" s="62">
        <v>30</v>
      </c>
      <c r="U496" s="31">
        <f t="shared" si="281"/>
        <v>7.9787234042553195</v>
      </c>
    </row>
    <row r="497" spans="1:21" s="1" customFormat="1" ht="12">
      <c r="A497" s="18">
        <v>372</v>
      </c>
      <c r="B497" s="50" t="s">
        <v>486</v>
      </c>
      <c r="C497" s="72">
        <v>594</v>
      </c>
      <c r="D497" s="28">
        <v>425</v>
      </c>
      <c r="E497" s="28">
        <v>404</v>
      </c>
      <c r="F497" s="28">
        <v>421</v>
      </c>
      <c r="G497" s="73">
        <v>402</v>
      </c>
      <c r="H497" s="72">
        <v>162</v>
      </c>
      <c r="I497" s="29">
        <f t="shared" si="275"/>
        <v>40.0990099009901</v>
      </c>
      <c r="J497" s="28">
        <v>217</v>
      </c>
      <c r="K497" s="87">
        <f t="shared" si="276"/>
        <v>53.98009950248756</v>
      </c>
      <c r="L497" s="72">
        <v>130</v>
      </c>
      <c r="M497" s="29">
        <f t="shared" si="277"/>
        <v>32.17821782178218</v>
      </c>
      <c r="N497" s="28">
        <v>185</v>
      </c>
      <c r="O497" s="87">
        <f t="shared" si="278"/>
        <v>46.01990049751244</v>
      </c>
      <c r="P497" s="72">
        <v>79</v>
      </c>
      <c r="Q497" s="90">
        <f t="shared" si="279"/>
        <v>19.554455445544555</v>
      </c>
      <c r="R497" s="72">
        <v>8</v>
      </c>
      <c r="S497" s="90">
        <f t="shared" si="280"/>
        <v>1.9801980198019802</v>
      </c>
      <c r="T497" s="62">
        <v>25</v>
      </c>
      <c r="U497" s="31">
        <f t="shared" si="281"/>
        <v>6.188118811881188</v>
      </c>
    </row>
    <row r="498" spans="1:21" s="1" customFormat="1" ht="12">
      <c r="A498" s="18">
        <v>373</v>
      </c>
      <c r="B498" s="50" t="s">
        <v>487</v>
      </c>
      <c r="C498" s="72">
        <v>414</v>
      </c>
      <c r="D498" s="28">
        <v>307</v>
      </c>
      <c r="E498" s="28">
        <v>290</v>
      </c>
      <c r="F498" s="28">
        <v>300</v>
      </c>
      <c r="G498" s="73">
        <v>290</v>
      </c>
      <c r="H498" s="72">
        <v>113</v>
      </c>
      <c r="I498" s="29">
        <f t="shared" si="275"/>
        <v>38.96551724137931</v>
      </c>
      <c r="J498" s="28">
        <v>166</v>
      </c>
      <c r="K498" s="87">
        <f t="shared" si="276"/>
        <v>57.241379310344826</v>
      </c>
      <c r="L498" s="72">
        <v>78</v>
      </c>
      <c r="M498" s="29">
        <f t="shared" si="277"/>
        <v>26.896551724137932</v>
      </c>
      <c r="N498" s="28">
        <v>124</v>
      </c>
      <c r="O498" s="87">
        <f t="shared" si="278"/>
        <v>42.758620689655174</v>
      </c>
      <c r="P498" s="72">
        <v>67</v>
      </c>
      <c r="Q498" s="90">
        <f t="shared" si="279"/>
        <v>23.103448275862068</v>
      </c>
      <c r="R498" s="72">
        <v>12</v>
      </c>
      <c r="S498" s="90">
        <f t="shared" si="280"/>
        <v>4.137931034482759</v>
      </c>
      <c r="T498" s="62">
        <v>20</v>
      </c>
      <c r="U498" s="31">
        <f t="shared" si="281"/>
        <v>6.896551724137931</v>
      </c>
    </row>
    <row r="499" spans="1:21" s="14" customFormat="1" ht="12">
      <c r="A499" s="32"/>
      <c r="B499" s="51" t="s">
        <v>191</v>
      </c>
      <c r="C499" s="74">
        <f aca="true" t="shared" si="283" ref="C499:H499">+C496+C497+C498</f>
        <v>1515</v>
      </c>
      <c r="D499" s="33">
        <f t="shared" si="283"/>
        <v>1122</v>
      </c>
      <c r="E499" s="33">
        <f t="shared" si="283"/>
        <v>1070</v>
      </c>
      <c r="F499" s="33">
        <f t="shared" si="283"/>
        <v>1088</v>
      </c>
      <c r="G499" s="75">
        <f t="shared" si="283"/>
        <v>1036</v>
      </c>
      <c r="H499" s="74">
        <f t="shared" si="283"/>
        <v>403</v>
      </c>
      <c r="I499" s="34">
        <f t="shared" si="275"/>
        <v>37.66355140186916</v>
      </c>
      <c r="J499" s="33">
        <f>+J496+J497+J498</f>
        <v>552</v>
      </c>
      <c r="K499" s="88">
        <f t="shared" si="276"/>
        <v>53.28185328185328</v>
      </c>
      <c r="L499" s="74">
        <f>+L496+L497+L498</f>
        <v>335</v>
      </c>
      <c r="M499" s="34">
        <f t="shared" si="277"/>
        <v>31.30841121495327</v>
      </c>
      <c r="N499" s="33">
        <f>+N496+N497+N498</f>
        <v>484</v>
      </c>
      <c r="O499" s="88">
        <f t="shared" si="278"/>
        <v>46.71814671814672</v>
      </c>
      <c r="P499" s="74">
        <f>+P496+P497+P498</f>
        <v>224</v>
      </c>
      <c r="Q499" s="88">
        <f t="shared" si="279"/>
        <v>20.934579439252335</v>
      </c>
      <c r="R499" s="74">
        <f>+R496+R497+R498</f>
        <v>33</v>
      </c>
      <c r="S499" s="88">
        <f t="shared" si="280"/>
        <v>3.0841121495327104</v>
      </c>
      <c r="T499" s="63">
        <f>+T496+T497+T498</f>
        <v>75</v>
      </c>
      <c r="U499" s="35">
        <f t="shared" si="281"/>
        <v>7.009345794392523</v>
      </c>
    </row>
    <row r="500" spans="1:21" s="1" customFormat="1" ht="12">
      <c r="A500" s="18">
        <v>374</v>
      </c>
      <c r="B500" s="50" t="s">
        <v>488</v>
      </c>
      <c r="C500" s="72">
        <v>403</v>
      </c>
      <c r="D500" s="28">
        <v>232</v>
      </c>
      <c r="E500" s="28">
        <v>210</v>
      </c>
      <c r="F500" s="28">
        <v>218</v>
      </c>
      <c r="G500" s="73">
        <v>191</v>
      </c>
      <c r="H500" s="72">
        <v>71</v>
      </c>
      <c r="I500" s="29">
        <f t="shared" si="275"/>
        <v>33.80952380952381</v>
      </c>
      <c r="J500" s="28">
        <v>107</v>
      </c>
      <c r="K500" s="87">
        <f t="shared" si="276"/>
        <v>56.02094240837696</v>
      </c>
      <c r="L500" s="72">
        <v>31</v>
      </c>
      <c r="M500" s="29">
        <f t="shared" si="277"/>
        <v>14.761904761904763</v>
      </c>
      <c r="N500" s="28">
        <v>84</v>
      </c>
      <c r="O500" s="87">
        <f t="shared" si="278"/>
        <v>43.97905759162304</v>
      </c>
      <c r="P500" s="72">
        <v>91</v>
      </c>
      <c r="Q500" s="90">
        <f t="shared" si="279"/>
        <v>43.333333333333336</v>
      </c>
      <c r="R500" s="72">
        <v>10</v>
      </c>
      <c r="S500" s="90">
        <f t="shared" si="280"/>
        <v>4.761904761904762</v>
      </c>
      <c r="T500" s="62">
        <v>7</v>
      </c>
      <c r="U500" s="31">
        <f t="shared" si="281"/>
        <v>3.3333333333333335</v>
      </c>
    </row>
    <row r="501" spans="1:21" s="1" customFormat="1" ht="12">
      <c r="A501" s="18">
        <v>375</v>
      </c>
      <c r="B501" s="50" t="s">
        <v>489</v>
      </c>
      <c r="C501" s="72">
        <v>593</v>
      </c>
      <c r="D501" s="28">
        <v>433</v>
      </c>
      <c r="E501" s="28">
        <v>413</v>
      </c>
      <c r="F501" s="28">
        <v>432</v>
      </c>
      <c r="G501" s="73">
        <v>398</v>
      </c>
      <c r="H501" s="72">
        <v>152</v>
      </c>
      <c r="I501" s="29">
        <f t="shared" si="275"/>
        <v>36.803874092009686</v>
      </c>
      <c r="J501" s="28">
        <v>244</v>
      </c>
      <c r="K501" s="87">
        <f t="shared" si="276"/>
        <v>61.30653266331658</v>
      </c>
      <c r="L501" s="72">
        <v>87</v>
      </c>
      <c r="M501" s="29">
        <f t="shared" si="277"/>
        <v>21.065375302663437</v>
      </c>
      <c r="N501" s="28">
        <v>154</v>
      </c>
      <c r="O501" s="87">
        <f t="shared" si="278"/>
        <v>38.69346733668342</v>
      </c>
      <c r="P501" s="72">
        <v>67</v>
      </c>
      <c r="Q501" s="90">
        <f t="shared" si="279"/>
        <v>16.222760290556902</v>
      </c>
      <c r="R501" s="72">
        <v>12</v>
      </c>
      <c r="S501" s="90">
        <f t="shared" si="280"/>
        <v>2.9055690072639226</v>
      </c>
      <c r="T501" s="62">
        <v>95</v>
      </c>
      <c r="U501" s="31">
        <f t="shared" si="281"/>
        <v>23.002421307506054</v>
      </c>
    </row>
    <row r="502" spans="1:21" s="1" customFormat="1" ht="12">
      <c r="A502" s="18">
        <v>376</v>
      </c>
      <c r="B502" s="50" t="s">
        <v>490</v>
      </c>
      <c r="C502" s="72">
        <v>413</v>
      </c>
      <c r="D502" s="28">
        <v>329</v>
      </c>
      <c r="E502" s="28">
        <v>315</v>
      </c>
      <c r="F502" s="28">
        <v>320</v>
      </c>
      <c r="G502" s="73">
        <v>307</v>
      </c>
      <c r="H502" s="72">
        <v>100</v>
      </c>
      <c r="I502" s="29">
        <f t="shared" si="275"/>
        <v>31.746031746031747</v>
      </c>
      <c r="J502" s="28">
        <v>171</v>
      </c>
      <c r="K502" s="87">
        <f t="shared" si="276"/>
        <v>55.700325732899024</v>
      </c>
      <c r="L502" s="72">
        <v>69</v>
      </c>
      <c r="M502" s="29">
        <f t="shared" si="277"/>
        <v>21.904761904761905</v>
      </c>
      <c r="N502" s="28">
        <v>136</v>
      </c>
      <c r="O502" s="87">
        <f t="shared" si="278"/>
        <v>44.299674267100976</v>
      </c>
      <c r="P502" s="72">
        <v>43</v>
      </c>
      <c r="Q502" s="90">
        <f t="shared" si="279"/>
        <v>13.65079365079365</v>
      </c>
      <c r="R502" s="72">
        <v>6</v>
      </c>
      <c r="S502" s="90">
        <f t="shared" si="280"/>
        <v>1.9047619047619047</v>
      </c>
      <c r="T502" s="62">
        <v>97</v>
      </c>
      <c r="U502" s="31">
        <f t="shared" si="281"/>
        <v>30.793650793650794</v>
      </c>
    </row>
    <row r="503" spans="1:21" s="14" customFormat="1" ht="12">
      <c r="A503" s="32"/>
      <c r="B503" s="51" t="s">
        <v>192</v>
      </c>
      <c r="C503" s="74">
        <f aca="true" t="shared" si="284" ref="C503:H503">+C501+C502</f>
        <v>1006</v>
      </c>
      <c r="D503" s="33">
        <f t="shared" si="284"/>
        <v>762</v>
      </c>
      <c r="E503" s="33">
        <f t="shared" si="284"/>
        <v>728</v>
      </c>
      <c r="F503" s="33">
        <f t="shared" si="284"/>
        <v>752</v>
      </c>
      <c r="G503" s="75">
        <f t="shared" si="284"/>
        <v>705</v>
      </c>
      <c r="H503" s="74">
        <f t="shared" si="284"/>
        <v>252</v>
      </c>
      <c r="I503" s="34">
        <f t="shared" si="275"/>
        <v>34.61538461538461</v>
      </c>
      <c r="J503" s="33">
        <f>+J501+J502</f>
        <v>415</v>
      </c>
      <c r="K503" s="88">
        <f t="shared" si="276"/>
        <v>58.86524822695036</v>
      </c>
      <c r="L503" s="74">
        <f>+L501+L502</f>
        <v>156</v>
      </c>
      <c r="M503" s="34">
        <f t="shared" si="277"/>
        <v>21.428571428571427</v>
      </c>
      <c r="N503" s="33">
        <f>+N501+N502</f>
        <v>290</v>
      </c>
      <c r="O503" s="88">
        <f t="shared" si="278"/>
        <v>41.13475177304964</v>
      </c>
      <c r="P503" s="74">
        <f>+P501+P502</f>
        <v>110</v>
      </c>
      <c r="Q503" s="88">
        <f t="shared" si="279"/>
        <v>15.10989010989011</v>
      </c>
      <c r="R503" s="74">
        <f>+R501+R502</f>
        <v>18</v>
      </c>
      <c r="S503" s="88">
        <f t="shared" si="280"/>
        <v>2.4725274725274726</v>
      </c>
      <c r="T503" s="63">
        <f>+T501+T502</f>
        <v>192</v>
      </c>
      <c r="U503" s="35">
        <f t="shared" si="281"/>
        <v>26.373626373626372</v>
      </c>
    </row>
    <row r="504" spans="1:21" s="12" customFormat="1" ht="12">
      <c r="A504" s="36"/>
      <c r="B504" s="52" t="s">
        <v>193</v>
      </c>
      <c r="C504" s="76">
        <f aca="true" t="shared" si="285" ref="C504:H504">+C492+C495+C499+C500+C503</f>
        <v>4572</v>
      </c>
      <c r="D504" s="37">
        <f t="shared" si="285"/>
        <v>2972</v>
      </c>
      <c r="E504" s="37">
        <f t="shared" si="285"/>
        <v>2822</v>
      </c>
      <c r="F504" s="37">
        <f t="shared" si="285"/>
        <v>2883</v>
      </c>
      <c r="G504" s="77">
        <f t="shared" si="285"/>
        <v>2718</v>
      </c>
      <c r="H504" s="76">
        <f t="shared" si="285"/>
        <v>1038</v>
      </c>
      <c r="I504" s="38">
        <f t="shared" si="275"/>
        <v>36.78242381289866</v>
      </c>
      <c r="J504" s="37">
        <f>+J492+J495+J499+J500+J503</f>
        <v>1550</v>
      </c>
      <c r="K504" s="89">
        <f t="shared" si="276"/>
        <v>57.02722590139809</v>
      </c>
      <c r="L504" s="76">
        <f>+L492+L495+L499+L500+L503</f>
        <v>667</v>
      </c>
      <c r="M504" s="38">
        <f t="shared" si="277"/>
        <v>23.635719347980157</v>
      </c>
      <c r="N504" s="37">
        <f>+N492+N495+N499+N500+N503</f>
        <v>1168</v>
      </c>
      <c r="O504" s="89">
        <f t="shared" si="278"/>
        <v>42.97277409860191</v>
      </c>
      <c r="P504" s="76">
        <f>+P492+P495+P499+P500+P503</f>
        <v>734</v>
      </c>
      <c r="Q504" s="89">
        <f t="shared" si="279"/>
        <v>26.0099220411056</v>
      </c>
      <c r="R504" s="76">
        <f>+R492+R495+R499+R500+R503</f>
        <v>77</v>
      </c>
      <c r="S504" s="89">
        <f t="shared" si="280"/>
        <v>2.728561304039688</v>
      </c>
      <c r="T504" s="64">
        <f>+T492+T495+T499+T500+T503</f>
        <v>306</v>
      </c>
      <c r="U504" s="39">
        <f t="shared" si="281"/>
        <v>10.843373493975903</v>
      </c>
    </row>
    <row r="505" spans="1:21" s="1" customFormat="1" ht="12">
      <c r="A505" s="40"/>
      <c r="B505" s="53"/>
      <c r="C505" s="78"/>
      <c r="D505" s="41"/>
      <c r="E505" s="41"/>
      <c r="F505" s="41"/>
      <c r="G505" s="79"/>
      <c r="H505" s="78"/>
      <c r="I505" s="29"/>
      <c r="J505" s="41"/>
      <c r="K505" s="90"/>
      <c r="L505" s="78"/>
      <c r="M505" s="29"/>
      <c r="N505" s="41"/>
      <c r="O505" s="90"/>
      <c r="P505" s="78"/>
      <c r="Q505" s="90"/>
      <c r="R505" s="78"/>
      <c r="S505" s="90"/>
      <c r="T505" s="65"/>
      <c r="U505" s="31"/>
    </row>
    <row r="506" spans="1:21" s="1" customFormat="1" ht="12">
      <c r="A506" s="18">
        <v>377</v>
      </c>
      <c r="B506" s="50" t="s">
        <v>491</v>
      </c>
      <c r="C506" s="72">
        <v>480</v>
      </c>
      <c r="D506" s="28">
        <v>401</v>
      </c>
      <c r="E506" s="28">
        <v>374</v>
      </c>
      <c r="F506" s="28">
        <v>389</v>
      </c>
      <c r="G506" s="73">
        <v>357</v>
      </c>
      <c r="H506" s="72">
        <v>131</v>
      </c>
      <c r="I506" s="29">
        <f aca="true" t="shared" si="286" ref="I506:I516">+H506*100/E506</f>
        <v>35.026737967914436</v>
      </c>
      <c r="J506" s="28">
        <v>189</v>
      </c>
      <c r="K506" s="87">
        <f aca="true" t="shared" si="287" ref="K506:K516">+J506*100/G506</f>
        <v>52.94117647058823</v>
      </c>
      <c r="L506" s="72">
        <v>95</v>
      </c>
      <c r="M506" s="29">
        <f aca="true" t="shared" si="288" ref="M506:M534">+L506*100/E506</f>
        <v>25.40106951871658</v>
      </c>
      <c r="N506" s="28">
        <v>168</v>
      </c>
      <c r="O506" s="87">
        <f aca="true" t="shared" si="289" ref="O506:O534">+N506*100/G506</f>
        <v>47.05882352941177</v>
      </c>
      <c r="P506" s="72">
        <v>77</v>
      </c>
      <c r="Q506" s="90">
        <f aca="true" t="shared" si="290" ref="Q506:Q534">+P506*100/E506</f>
        <v>20.58823529411765</v>
      </c>
      <c r="R506" s="72">
        <v>19</v>
      </c>
      <c r="S506" s="90">
        <f aca="true" t="shared" si="291" ref="S506:S534">+R506*100/E506</f>
        <v>5.080213903743315</v>
      </c>
      <c r="T506" s="62">
        <v>52</v>
      </c>
      <c r="U506" s="31">
        <f aca="true" t="shared" si="292" ref="U506:U534">+T506*100/E506</f>
        <v>13.903743315508022</v>
      </c>
    </row>
    <row r="507" spans="1:21" s="1" customFormat="1" ht="12">
      <c r="A507" s="18">
        <v>378</v>
      </c>
      <c r="B507" s="50" t="s">
        <v>492</v>
      </c>
      <c r="C507" s="72">
        <v>442</v>
      </c>
      <c r="D507" s="28">
        <v>372</v>
      </c>
      <c r="E507" s="28">
        <v>354</v>
      </c>
      <c r="F507" s="28">
        <v>369</v>
      </c>
      <c r="G507" s="73">
        <v>338</v>
      </c>
      <c r="H507" s="72">
        <v>127</v>
      </c>
      <c r="I507" s="29">
        <f t="shared" si="286"/>
        <v>35.87570621468927</v>
      </c>
      <c r="J507" s="28">
        <v>191</v>
      </c>
      <c r="K507" s="87">
        <f t="shared" si="287"/>
        <v>56.50887573964497</v>
      </c>
      <c r="L507" s="72">
        <v>86</v>
      </c>
      <c r="M507" s="29">
        <f t="shared" si="288"/>
        <v>24.293785310734464</v>
      </c>
      <c r="N507" s="28">
        <v>147</v>
      </c>
      <c r="O507" s="87">
        <f t="shared" si="289"/>
        <v>43.49112426035503</v>
      </c>
      <c r="P507" s="72">
        <v>70</v>
      </c>
      <c r="Q507" s="90">
        <f t="shared" si="290"/>
        <v>19.774011299435028</v>
      </c>
      <c r="R507" s="72">
        <v>10</v>
      </c>
      <c r="S507" s="90">
        <f t="shared" si="291"/>
        <v>2.824858757062147</v>
      </c>
      <c r="T507" s="62">
        <v>61</v>
      </c>
      <c r="U507" s="31">
        <f t="shared" si="292"/>
        <v>17.231638418079097</v>
      </c>
    </row>
    <row r="508" spans="1:21" s="1" customFormat="1" ht="12">
      <c r="A508" s="18">
        <v>379</v>
      </c>
      <c r="B508" s="50" t="s">
        <v>493</v>
      </c>
      <c r="C508" s="72">
        <v>485</v>
      </c>
      <c r="D508" s="28">
        <v>421</v>
      </c>
      <c r="E508" s="28">
        <v>405</v>
      </c>
      <c r="F508" s="28">
        <v>402</v>
      </c>
      <c r="G508" s="73">
        <v>371</v>
      </c>
      <c r="H508" s="72">
        <v>160</v>
      </c>
      <c r="I508" s="29">
        <f t="shared" si="286"/>
        <v>39.50617283950617</v>
      </c>
      <c r="J508" s="28">
        <v>216</v>
      </c>
      <c r="K508" s="87">
        <f t="shared" si="287"/>
        <v>58.22102425876011</v>
      </c>
      <c r="L508" s="72">
        <v>87</v>
      </c>
      <c r="M508" s="29">
        <f t="shared" si="288"/>
        <v>21.48148148148148</v>
      </c>
      <c r="N508" s="28">
        <v>155</v>
      </c>
      <c r="O508" s="87">
        <f t="shared" si="289"/>
        <v>41.77897574123989</v>
      </c>
      <c r="P508" s="72">
        <v>58</v>
      </c>
      <c r="Q508" s="90">
        <f t="shared" si="290"/>
        <v>14.320987654320987</v>
      </c>
      <c r="R508" s="72">
        <v>24</v>
      </c>
      <c r="S508" s="90">
        <f t="shared" si="291"/>
        <v>5.925925925925926</v>
      </c>
      <c r="T508" s="62">
        <v>76</v>
      </c>
      <c r="U508" s="31">
        <f t="shared" si="292"/>
        <v>18.765432098765434</v>
      </c>
    </row>
    <row r="509" spans="1:21" s="1" customFormat="1" ht="12">
      <c r="A509" s="18">
        <v>380</v>
      </c>
      <c r="B509" s="50" t="s">
        <v>494</v>
      </c>
      <c r="C509" s="72">
        <v>470</v>
      </c>
      <c r="D509" s="28">
        <v>398</v>
      </c>
      <c r="E509" s="28">
        <v>367</v>
      </c>
      <c r="F509" s="28">
        <v>369</v>
      </c>
      <c r="G509" s="73">
        <v>330</v>
      </c>
      <c r="H509" s="72">
        <v>120</v>
      </c>
      <c r="I509" s="29">
        <f t="shared" si="286"/>
        <v>32.69754768392371</v>
      </c>
      <c r="J509" s="28">
        <v>165</v>
      </c>
      <c r="K509" s="87">
        <f t="shared" si="287"/>
        <v>50</v>
      </c>
      <c r="L509" s="72">
        <v>74</v>
      </c>
      <c r="M509" s="29">
        <f t="shared" si="288"/>
        <v>20.16348773841962</v>
      </c>
      <c r="N509" s="28">
        <v>165</v>
      </c>
      <c r="O509" s="87">
        <f t="shared" si="289"/>
        <v>50</v>
      </c>
      <c r="P509" s="72">
        <v>91</v>
      </c>
      <c r="Q509" s="90">
        <f t="shared" si="290"/>
        <v>24.795640326975477</v>
      </c>
      <c r="R509" s="72">
        <v>25</v>
      </c>
      <c r="S509" s="90">
        <f t="shared" si="291"/>
        <v>6.8119891008174385</v>
      </c>
      <c r="T509" s="62">
        <v>57</v>
      </c>
      <c r="U509" s="31">
        <f t="shared" si="292"/>
        <v>15.53133514986376</v>
      </c>
    </row>
    <row r="510" spans="1:21" s="1" customFormat="1" ht="12">
      <c r="A510" s="18">
        <v>381</v>
      </c>
      <c r="B510" s="50" t="s">
        <v>495</v>
      </c>
      <c r="C510" s="72">
        <v>465</v>
      </c>
      <c r="D510" s="28">
        <v>395</v>
      </c>
      <c r="E510" s="28">
        <v>373</v>
      </c>
      <c r="F510" s="28">
        <v>381</v>
      </c>
      <c r="G510" s="73">
        <v>343</v>
      </c>
      <c r="H510" s="72">
        <v>145</v>
      </c>
      <c r="I510" s="29">
        <f>+H510*100/E510</f>
        <v>38.8739946380697</v>
      </c>
      <c r="J510" s="28">
        <v>205</v>
      </c>
      <c r="K510" s="87">
        <f t="shared" si="287"/>
        <v>59.7667638483965</v>
      </c>
      <c r="L510" s="72">
        <v>96</v>
      </c>
      <c r="M510" s="29">
        <f t="shared" si="288"/>
        <v>25.737265415549597</v>
      </c>
      <c r="N510" s="28">
        <v>138</v>
      </c>
      <c r="O510" s="87">
        <f t="shared" si="289"/>
        <v>40.2332361516035</v>
      </c>
      <c r="P510" s="72">
        <v>60</v>
      </c>
      <c r="Q510" s="90">
        <f t="shared" si="290"/>
        <v>16.0857908847185</v>
      </c>
      <c r="R510" s="72">
        <v>10</v>
      </c>
      <c r="S510" s="90">
        <f t="shared" si="291"/>
        <v>2.680965147453083</v>
      </c>
      <c r="T510" s="62">
        <v>62</v>
      </c>
      <c r="U510" s="31">
        <f t="shared" si="292"/>
        <v>16.621983914209114</v>
      </c>
    </row>
    <row r="511" spans="1:21" s="1" customFormat="1" ht="12">
      <c r="A511" s="18">
        <v>382</v>
      </c>
      <c r="B511" s="50" t="s">
        <v>496</v>
      </c>
      <c r="C511" s="72">
        <v>473</v>
      </c>
      <c r="D511" s="28">
        <v>402</v>
      </c>
      <c r="E511" s="28">
        <v>381</v>
      </c>
      <c r="F511" s="28">
        <v>383</v>
      </c>
      <c r="G511" s="73">
        <v>333</v>
      </c>
      <c r="H511" s="72">
        <v>164</v>
      </c>
      <c r="I511" s="29">
        <f>+H511*100/E511</f>
        <v>43.044619422572175</v>
      </c>
      <c r="J511" s="28">
        <v>228</v>
      </c>
      <c r="K511" s="87">
        <f t="shared" si="287"/>
        <v>68.46846846846847</v>
      </c>
      <c r="L511" s="72">
        <v>62</v>
      </c>
      <c r="M511" s="29">
        <f t="shared" si="288"/>
        <v>16.27296587926509</v>
      </c>
      <c r="N511" s="28">
        <v>105</v>
      </c>
      <c r="O511" s="87">
        <f t="shared" si="289"/>
        <v>31.53153153153153</v>
      </c>
      <c r="P511" s="72">
        <v>61</v>
      </c>
      <c r="Q511" s="90">
        <f t="shared" si="290"/>
        <v>16.010498687664043</v>
      </c>
      <c r="R511" s="72">
        <v>32</v>
      </c>
      <c r="S511" s="90">
        <f t="shared" si="291"/>
        <v>8.398950131233596</v>
      </c>
      <c r="T511" s="62">
        <v>62</v>
      </c>
      <c r="U511" s="31">
        <f t="shared" si="292"/>
        <v>16.27296587926509</v>
      </c>
    </row>
    <row r="512" spans="1:21" s="1" customFormat="1" ht="12">
      <c r="A512" s="18">
        <v>383</v>
      </c>
      <c r="B512" s="50" t="s">
        <v>497</v>
      </c>
      <c r="C512" s="72">
        <v>490</v>
      </c>
      <c r="D512" s="28">
        <v>401</v>
      </c>
      <c r="E512" s="28">
        <v>369</v>
      </c>
      <c r="F512" s="28">
        <v>384</v>
      </c>
      <c r="G512" s="73">
        <v>340</v>
      </c>
      <c r="H512" s="72">
        <v>125</v>
      </c>
      <c r="I512" s="29">
        <f t="shared" si="286"/>
        <v>33.87533875338753</v>
      </c>
      <c r="J512" s="28">
        <v>204</v>
      </c>
      <c r="K512" s="87">
        <f t="shared" si="287"/>
        <v>60</v>
      </c>
      <c r="L512" s="72">
        <v>65</v>
      </c>
      <c r="M512" s="29">
        <f t="shared" si="288"/>
        <v>17.615176151761517</v>
      </c>
      <c r="N512" s="28">
        <v>136</v>
      </c>
      <c r="O512" s="87">
        <f t="shared" si="289"/>
        <v>40</v>
      </c>
      <c r="P512" s="72">
        <v>81</v>
      </c>
      <c r="Q512" s="90">
        <f t="shared" si="290"/>
        <v>21.951219512195124</v>
      </c>
      <c r="R512" s="72">
        <v>36</v>
      </c>
      <c r="S512" s="90">
        <f t="shared" si="291"/>
        <v>9.75609756097561</v>
      </c>
      <c r="T512" s="62">
        <v>62</v>
      </c>
      <c r="U512" s="31">
        <f t="shared" si="292"/>
        <v>16.802168021680217</v>
      </c>
    </row>
    <row r="513" spans="1:21" s="1" customFormat="1" ht="12">
      <c r="A513" s="18">
        <v>384</v>
      </c>
      <c r="B513" s="50" t="s">
        <v>498</v>
      </c>
      <c r="C513" s="72">
        <v>464</v>
      </c>
      <c r="D513" s="28">
        <v>390</v>
      </c>
      <c r="E513" s="28">
        <v>364</v>
      </c>
      <c r="F513" s="28">
        <v>382</v>
      </c>
      <c r="G513" s="73">
        <v>348</v>
      </c>
      <c r="H513" s="72">
        <v>137</v>
      </c>
      <c r="I513" s="29">
        <f t="shared" si="286"/>
        <v>37.637362637362635</v>
      </c>
      <c r="J513" s="28">
        <v>213</v>
      </c>
      <c r="K513" s="87">
        <f t="shared" si="287"/>
        <v>61.206896551724135</v>
      </c>
      <c r="L513" s="72">
        <v>73</v>
      </c>
      <c r="M513" s="29">
        <f t="shared" si="288"/>
        <v>20.054945054945055</v>
      </c>
      <c r="N513" s="28">
        <v>135</v>
      </c>
      <c r="O513" s="87">
        <f t="shared" si="289"/>
        <v>38.793103448275865</v>
      </c>
      <c r="P513" s="72">
        <v>78</v>
      </c>
      <c r="Q513" s="90">
        <f t="shared" si="290"/>
        <v>21.428571428571427</v>
      </c>
      <c r="R513" s="72">
        <v>20</v>
      </c>
      <c r="S513" s="90">
        <f t="shared" si="291"/>
        <v>5.4945054945054945</v>
      </c>
      <c r="T513" s="62">
        <v>56</v>
      </c>
      <c r="U513" s="31">
        <f t="shared" si="292"/>
        <v>15.384615384615385</v>
      </c>
    </row>
    <row r="514" spans="1:21" s="1" customFormat="1" ht="12">
      <c r="A514" s="18">
        <v>385</v>
      </c>
      <c r="B514" s="50" t="s">
        <v>499</v>
      </c>
      <c r="C514" s="72">
        <v>438</v>
      </c>
      <c r="D514" s="28">
        <v>394</v>
      </c>
      <c r="E514" s="28">
        <v>372</v>
      </c>
      <c r="F514" s="28">
        <v>389</v>
      </c>
      <c r="G514" s="73">
        <v>352</v>
      </c>
      <c r="H514" s="72">
        <v>127</v>
      </c>
      <c r="I514" s="29">
        <f t="shared" si="286"/>
        <v>34.13978494623656</v>
      </c>
      <c r="J514" s="28">
        <v>197</v>
      </c>
      <c r="K514" s="87">
        <f t="shared" si="287"/>
        <v>55.96590909090909</v>
      </c>
      <c r="L514" s="72">
        <v>81</v>
      </c>
      <c r="M514" s="29">
        <f t="shared" si="288"/>
        <v>21.774193548387096</v>
      </c>
      <c r="N514" s="28">
        <v>155</v>
      </c>
      <c r="O514" s="87">
        <f t="shared" si="289"/>
        <v>44.03409090909091</v>
      </c>
      <c r="P514" s="72">
        <v>81</v>
      </c>
      <c r="Q514" s="90">
        <f t="shared" si="290"/>
        <v>21.774193548387096</v>
      </c>
      <c r="R514" s="72">
        <v>23</v>
      </c>
      <c r="S514" s="90">
        <f t="shared" si="291"/>
        <v>6.182795698924731</v>
      </c>
      <c r="T514" s="62">
        <v>60</v>
      </c>
      <c r="U514" s="31">
        <f t="shared" si="292"/>
        <v>16.129032258064516</v>
      </c>
    </row>
    <row r="515" spans="1:21" s="1" customFormat="1" ht="12">
      <c r="A515" s="18">
        <v>386</v>
      </c>
      <c r="B515" s="50" t="s">
        <v>500</v>
      </c>
      <c r="C515" s="72">
        <v>389</v>
      </c>
      <c r="D515" s="28">
        <v>303</v>
      </c>
      <c r="E515" s="28">
        <v>293</v>
      </c>
      <c r="F515" s="28">
        <v>294</v>
      </c>
      <c r="G515" s="73">
        <v>266</v>
      </c>
      <c r="H515" s="72">
        <v>76</v>
      </c>
      <c r="I515" s="29">
        <f t="shared" si="286"/>
        <v>25.938566552901023</v>
      </c>
      <c r="J515" s="28">
        <v>128</v>
      </c>
      <c r="K515" s="87">
        <f t="shared" si="287"/>
        <v>48.1203007518797</v>
      </c>
      <c r="L515" s="72">
        <v>63</v>
      </c>
      <c r="M515" s="29">
        <f t="shared" si="288"/>
        <v>21.501706484641637</v>
      </c>
      <c r="N515" s="28">
        <v>138</v>
      </c>
      <c r="O515" s="87">
        <f t="shared" si="289"/>
        <v>51.8796992481203</v>
      </c>
      <c r="P515" s="72">
        <v>91</v>
      </c>
      <c r="Q515" s="90">
        <f t="shared" si="290"/>
        <v>31.0580204778157</v>
      </c>
      <c r="R515" s="72">
        <v>10</v>
      </c>
      <c r="S515" s="90">
        <f t="shared" si="291"/>
        <v>3.4129692832764507</v>
      </c>
      <c r="T515" s="62">
        <v>53</v>
      </c>
      <c r="U515" s="31">
        <f t="shared" si="292"/>
        <v>18.088737201365188</v>
      </c>
    </row>
    <row r="516" spans="1:21" s="1" customFormat="1" ht="12">
      <c r="A516" s="18">
        <v>387</v>
      </c>
      <c r="B516" s="46" t="s">
        <v>501</v>
      </c>
      <c r="C516" s="72">
        <v>219</v>
      </c>
      <c r="D516" s="28">
        <v>198</v>
      </c>
      <c r="E516" s="28">
        <v>196</v>
      </c>
      <c r="F516" s="28">
        <v>196</v>
      </c>
      <c r="G516" s="73">
        <v>182</v>
      </c>
      <c r="H516" s="72">
        <v>63</v>
      </c>
      <c r="I516" s="29">
        <f t="shared" si="286"/>
        <v>32.142857142857146</v>
      </c>
      <c r="J516" s="28">
        <v>91</v>
      </c>
      <c r="K516" s="87">
        <f t="shared" si="287"/>
        <v>50</v>
      </c>
      <c r="L516" s="72">
        <v>49</v>
      </c>
      <c r="M516" s="29">
        <f t="shared" si="288"/>
        <v>25</v>
      </c>
      <c r="N516" s="28">
        <v>91</v>
      </c>
      <c r="O516" s="87">
        <f t="shared" si="289"/>
        <v>50</v>
      </c>
      <c r="P516" s="72">
        <v>58</v>
      </c>
      <c r="Q516" s="90">
        <f t="shared" si="290"/>
        <v>29.591836734693878</v>
      </c>
      <c r="R516" s="72">
        <v>10</v>
      </c>
      <c r="S516" s="90">
        <f t="shared" si="291"/>
        <v>5.1020408163265305</v>
      </c>
      <c r="T516" s="62">
        <v>16</v>
      </c>
      <c r="U516" s="31">
        <f t="shared" si="292"/>
        <v>8.16326530612245</v>
      </c>
    </row>
    <row r="517" spans="1:21" s="14" customFormat="1" ht="12">
      <c r="A517" s="32"/>
      <c r="B517" s="51" t="s">
        <v>194</v>
      </c>
      <c r="C517" s="74">
        <f aca="true" t="shared" si="293" ref="C517:H517">SUM(C506:C516)</f>
        <v>4815</v>
      </c>
      <c r="D517" s="33">
        <f t="shared" si="293"/>
        <v>4075</v>
      </c>
      <c r="E517" s="33">
        <f t="shared" si="293"/>
        <v>3848</v>
      </c>
      <c r="F517" s="33">
        <f t="shared" si="293"/>
        <v>3938</v>
      </c>
      <c r="G517" s="75">
        <f t="shared" si="293"/>
        <v>3560</v>
      </c>
      <c r="H517" s="74">
        <f t="shared" si="293"/>
        <v>1375</v>
      </c>
      <c r="I517" s="34">
        <f aca="true" t="shared" si="294" ref="I517:I534">+H517*100/E517</f>
        <v>35.732848232848234</v>
      </c>
      <c r="J517" s="33">
        <f>SUM(J506:J516)</f>
        <v>2027</v>
      </c>
      <c r="K517" s="88">
        <f aca="true" t="shared" si="295" ref="K517:K534">+J517*100/G517</f>
        <v>56.938202247191015</v>
      </c>
      <c r="L517" s="74">
        <f>SUM(L506:L516)</f>
        <v>831</v>
      </c>
      <c r="M517" s="34">
        <f t="shared" si="288"/>
        <v>21.595634095634097</v>
      </c>
      <c r="N517" s="33">
        <f>SUM(N506:N516)</f>
        <v>1533</v>
      </c>
      <c r="O517" s="88">
        <f t="shared" si="289"/>
        <v>43.061797752808985</v>
      </c>
      <c r="P517" s="74">
        <f>SUM(P506:P516)</f>
        <v>806</v>
      </c>
      <c r="Q517" s="88">
        <f t="shared" si="290"/>
        <v>20.945945945945947</v>
      </c>
      <c r="R517" s="74">
        <f>SUM(R506:R516)</f>
        <v>219</v>
      </c>
      <c r="S517" s="88">
        <f t="shared" si="291"/>
        <v>5.6912681912681915</v>
      </c>
      <c r="T517" s="63">
        <f>SUM(T506:T516)</f>
        <v>617</v>
      </c>
      <c r="U517" s="35">
        <f t="shared" si="292"/>
        <v>16.034303534303536</v>
      </c>
    </row>
    <row r="518" spans="1:21" s="1" customFormat="1" ht="12">
      <c r="A518" s="18">
        <v>388</v>
      </c>
      <c r="B518" s="50" t="s">
        <v>502</v>
      </c>
      <c r="C518" s="72">
        <v>526</v>
      </c>
      <c r="D518" s="28">
        <v>465</v>
      </c>
      <c r="E518" s="28">
        <v>443</v>
      </c>
      <c r="F518" s="28">
        <v>430</v>
      </c>
      <c r="G518" s="73">
        <v>384</v>
      </c>
      <c r="H518" s="72">
        <v>117</v>
      </c>
      <c r="I518" s="29">
        <f t="shared" si="294"/>
        <v>26.41083521444695</v>
      </c>
      <c r="J518" s="28">
        <v>231</v>
      </c>
      <c r="K518" s="87">
        <f t="shared" si="295"/>
        <v>60.15625</v>
      </c>
      <c r="L518" s="72">
        <v>86</v>
      </c>
      <c r="M518" s="29">
        <f t="shared" si="288"/>
        <v>19.41309255079007</v>
      </c>
      <c r="N518" s="28">
        <v>153</v>
      </c>
      <c r="O518" s="87">
        <f t="shared" si="289"/>
        <v>39.84375</v>
      </c>
      <c r="P518" s="72">
        <v>42</v>
      </c>
      <c r="Q518" s="90">
        <f t="shared" si="290"/>
        <v>9.48081264108352</v>
      </c>
      <c r="R518" s="72">
        <v>16</v>
      </c>
      <c r="S518" s="90">
        <f t="shared" si="291"/>
        <v>3.6117381489841986</v>
      </c>
      <c r="T518" s="62">
        <v>182</v>
      </c>
      <c r="U518" s="31">
        <f t="shared" si="292"/>
        <v>41.08352144469526</v>
      </c>
    </row>
    <row r="519" spans="1:21" s="1" customFormat="1" ht="12">
      <c r="A519" s="18">
        <v>389</v>
      </c>
      <c r="B519" s="50" t="s">
        <v>503</v>
      </c>
      <c r="C519" s="72">
        <v>530</v>
      </c>
      <c r="D519" s="28">
        <v>459</v>
      </c>
      <c r="E519" s="28">
        <v>420</v>
      </c>
      <c r="F519" s="28">
        <v>437</v>
      </c>
      <c r="G519" s="73">
        <v>401</v>
      </c>
      <c r="H519" s="72">
        <v>115</v>
      </c>
      <c r="I519" s="29">
        <f t="shared" si="294"/>
        <v>27.38095238095238</v>
      </c>
      <c r="J519" s="28">
        <v>253</v>
      </c>
      <c r="K519" s="87">
        <f t="shared" si="295"/>
        <v>63.092269326683294</v>
      </c>
      <c r="L519" s="72">
        <v>97</v>
      </c>
      <c r="M519" s="29">
        <f t="shared" si="288"/>
        <v>23.095238095238095</v>
      </c>
      <c r="N519" s="28">
        <v>148</v>
      </c>
      <c r="O519" s="87">
        <f t="shared" si="289"/>
        <v>36.907730673316706</v>
      </c>
      <c r="P519" s="72">
        <v>41</v>
      </c>
      <c r="Q519" s="90">
        <f t="shared" si="290"/>
        <v>9.761904761904763</v>
      </c>
      <c r="R519" s="72">
        <v>16</v>
      </c>
      <c r="S519" s="90">
        <f t="shared" si="291"/>
        <v>3.8095238095238093</v>
      </c>
      <c r="T519" s="62">
        <v>151</v>
      </c>
      <c r="U519" s="31">
        <f t="shared" si="292"/>
        <v>35.95238095238095</v>
      </c>
    </row>
    <row r="520" spans="1:21" s="14" customFormat="1" ht="12">
      <c r="A520" s="32"/>
      <c r="B520" s="51" t="s">
        <v>195</v>
      </c>
      <c r="C520" s="74">
        <f aca="true" t="shared" si="296" ref="C520:H520">+C518+C519</f>
        <v>1056</v>
      </c>
      <c r="D520" s="33">
        <f t="shared" si="296"/>
        <v>924</v>
      </c>
      <c r="E520" s="33">
        <f t="shared" si="296"/>
        <v>863</v>
      </c>
      <c r="F520" s="33">
        <f t="shared" si="296"/>
        <v>867</v>
      </c>
      <c r="G520" s="75">
        <f t="shared" si="296"/>
        <v>785</v>
      </c>
      <c r="H520" s="74">
        <f t="shared" si="296"/>
        <v>232</v>
      </c>
      <c r="I520" s="34">
        <f t="shared" si="294"/>
        <v>26.882966396292005</v>
      </c>
      <c r="J520" s="33">
        <f>+J518+J519</f>
        <v>484</v>
      </c>
      <c r="K520" s="88">
        <f t="shared" si="295"/>
        <v>61.65605095541401</v>
      </c>
      <c r="L520" s="74">
        <f>+L518+L519</f>
        <v>183</v>
      </c>
      <c r="M520" s="34">
        <f t="shared" si="288"/>
        <v>21.205098493626885</v>
      </c>
      <c r="N520" s="33">
        <f>+N518+N519</f>
        <v>301</v>
      </c>
      <c r="O520" s="88">
        <f t="shared" si="289"/>
        <v>38.34394904458599</v>
      </c>
      <c r="P520" s="74">
        <f>+P518+P519</f>
        <v>83</v>
      </c>
      <c r="Q520" s="88">
        <f t="shared" si="290"/>
        <v>9.617612977983777</v>
      </c>
      <c r="R520" s="74">
        <f>+R518+R519</f>
        <v>32</v>
      </c>
      <c r="S520" s="88">
        <f t="shared" si="291"/>
        <v>3.707995365005794</v>
      </c>
      <c r="T520" s="63">
        <f>+T518+T519</f>
        <v>333</v>
      </c>
      <c r="U520" s="35">
        <f t="shared" si="292"/>
        <v>38.58632676709154</v>
      </c>
    </row>
    <row r="521" spans="1:21" s="1" customFormat="1" ht="12">
      <c r="A521" s="18">
        <v>390</v>
      </c>
      <c r="B521" s="50" t="s">
        <v>504</v>
      </c>
      <c r="C521" s="72">
        <v>561</v>
      </c>
      <c r="D521" s="28">
        <v>480</v>
      </c>
      <c r="E521" s="28">
        <v>449</v>
      </c>
      <c r="F521" s="28">
        <v>440</v>
      </c>
      <c r="G521" s="73">
        <v>399</v>
      </c>
      <c r="H521" s="72">
        <v>190</v>
      </c>
      <c r="I521" s="29">
        <f t="shared" si="294"/>
        <v>42.3162583518931</v>
      </c>
      <c r="J521" s="28">
        <v>250</v>
      </c>
      <c r="K521" s="87">
        <f t="shared" si="295"/>
        <v>62.65664160401003</v>
      </c>
      <c r="L521" s="72">
        <v>61</v>
      </c>
      <c r="M521" s="29">
        <f t="shared" si="288"/>
        <v>13.585746102449889</v>
      </c>
      <c r="N521" s="28">
        <v>149</v>
      </c>
      <c r="O521" s="87">
        <f t="shared" si="289"/>
        <v>37.34335839598997</v>
      </c>
      <c r="P521" s="72">
        <v>67</v>
      </c>
      <c r="Q521" s="90">
        <f t="shared" si="290"/>
        <v>14.922048997772828</v>
      </c>
      <c r="R521" s="72">
        <v>32</v>
      </c>
      <c r="S521" s="90">
        <f t="shared" si="291"/>
        <v>7.12694877505568</v>
      </c>
      <c r="T521" s="62">
        <v>99</v>
      </c>
      <c r="U521" s="31">
        <f t="shared" si="292"/>
        <v>22.048997772828507</v>
      </c>
    </row>
    <row r="522" spans="1:21" s="1" customFormat="1" ht="12">
      <c r="A522" s="18">
        <v>391</v>
      </c>
      <c r="B522" s="50" t="s">
        <v>505</v>
      </c>
      <c r="C522" s="72">
        <v>555</v>
      </c>
      <c r="D522" s="28">
        <v>463</v>
      </c>
      <c r="E522" s="28">
        <v>430</v>
      </c>
      <c r="F522" s="28">
        <v>433</v>
      </c>
      <c r="G522" s="73">
        <v>390</v>
      </c>
      <c r="H522" s="72">
        <v>178</v>
      </c>
      <c r="I522" s="29">
        <f t="shared" si="294"/>
        <v>41.395348837209305</v>
      </c>
      <c r="J522" s="28">
        <v>248</v>
      </c>
      <c r="K522" s="87">
        <f t="shared" si="295"/>
        <v>63.58974358974359</v>
      </c>
      <c r="L522" s="72">
        <v>66</v>
      </c>
      <c r="M522" s="29">
        <f t="shared" si="288"/>
        <v>15.348837209302326</v>
      </c>
      <c r="N522" s="28">
        <v>142</v>
      </c>
      <c r="O522" s="87">
        <f t="shared" si="289"/>
        <v>36.41025641025641</v>
      </c>
      <c r="P522" s="72">
        <v>78</v>
      </c>
      <c r="Q522" s="90">
        <f t="shared" si="290"/>
        <v>18.13953488372093</v>
      </c>
      <c r="R522" s="72">
        <v>32</v>
      </c>
      <c r="S522" s="90">
        <f t="shared" si="291"/>
        <v>7.441860465116279</v>
      </c>
      <c r="T522" s="62">
        <v>76</v>
      </c>
      <c r="U522" s="31">
        <f t="shared" si="292"/>
        <v>17.674418604651162</v>
      </c>
    </row>
    <row r="523" spans="1:21" s="14" customFormat="1" ht="12">
      <c r="A523" s="32"/>
      <c r="B523" s="51" t="s">
        <v>196</v>
      </c>
      <c r="C523" s="74">
        <f aca="true" t="shared" si="297" ref="C523:H523">+C521+C522</f>
        <v>1116</v>
      </c>
      <c r="D523" s="33">
        <f t="shared" si="297"/>
        <v>943</v>
      </c>
      <c r="E523" s="33">
        <f t="shared" si="297"/>
        <v>879</v>
      </c>
      <c r="F523" s="33">
        <f t="shared" si="297"/>
        <v>873</v>
      </c>
      <c r="G523" s="75">
        <f t="shared" si="297"/>
        <v>789</v>
      </c>
      <c r="H523" s="74">
        <f t="shared" si="297"/>
        <v>368</v>
      </c>
      <c r="I523" s="34">
        <f t="shared" si="294"/>
        <v>41.86575654152446</v>
      </c>
      <c r="J523" s="33">
        <f>+J521+J522</f>
        <v>498</v>
      </c>
      <c r="K523" s="88">
        <f t="shared" si="295"/>
        <v>63.11787072243346</v>
      </c>
      <c r="L523" s="74">
        <f>+L521+L522</f>
        <v>127</v>
      </c>
      <c r="M523" s="34">
        <f t="shared" si="288"/>
        <v>14.448236632536974</v>
      </c>
      <c r="N523" s="33">
        <f>+N521+N522</f>
        <v>291</v>
      </c>
      <c r="O523" s="88">
        <f t="shared" si="289"/>
        <v>36.88212927756654</v>
      </c>
      <c r="P523" s="74">
        <f>+P521+P522</f>
        <v>145</v>
      </c>
      <c r="Q523" s="88">
        <f t="shared" si="290"/>
        <v>16.496018202502846</v>
      </c>
      <c r="R523" s="74">
        <f>+R521+R522</f>
        <v>64</v>
      </c>
      <c r="S523" s="88">
        <f t="shared" si="291"/>
        <v>7.281001137656427</v>
      </c>
      <c r="T523" s="63">
        <f>+T521+T522</f>
        <v>175</v>
      </c>
      <c r="U523" s="35">
        <f t="shared" si="292"/>
        <v>19.908987485779296</v>
      </c>
    </row>
    <row r="524" spans="1:21" s="1" customFormat="1" ht="12">
      <c r="A524" s="18">
        <v>392</v>
      </c>
      <c r="B524" s="50" t="s">
        <v>508</v>
      </c>
      <c r="C524" s="72">
        <v>134</v>
      </c>
      <c r="D524" s="28">
        <v>114</v>
      </c>
      <c r="E524" s="28">
        <v>102</v>
      </c>
      <c r="F524" s="28">
        <v>110</v>
      </c>
      <c r="G524" s="73">
        <v>107</v>
      </c>
      <c r="H524" s="72">
        <v>52</v>
      </c>
      <c r="I524" s="29">
        <f t="shared" si="294"/>
        <v>50.98039215686274</v>
      </c>
      <c r="J524" s="28">
        <v>82</v>
      </c>
      <c r="K524" s="87">
        <f t="shared" si="295"/>
        <v>76.6355140186916</v>
      </c>
      <c r="L524" s="72">
        <v>12</v>
      </c>
      <c r="M524" s="29">
        <f t="shared" si="288"/>
        <v>11.764705882352942</v>
      </c>
      <c r="N524" s="28">
        <v>25</v>
      </c>
      <c r="O524" s="87">
        <f t="shared" si="289"/>
        <v>23.364485981308412</v>
      </c>
      <c r="P524" s="72">
        <v>14</v>
      </c>
      <c r="Q524" s="90">
        <f t="shared" si="290"/>
        <v>13.72549019607843</v>
      </c>
      <c r="R524" s="72">
        <v>1</v>
      </c>
      <c r="S524" s="90">
        <f t="shared" si="291"/>
        <v>0.9803921568627451</v>
      </c>
      <c r="T524" s="62">
        <v>23</v>
      </c>
      <c r="U524" s="31">
        <f t="shared" si="292"/>
        <v>22.54901960784314</v>
      </c>
    </row>
    <row r="525" spans="1:21" s="1" customFormat="1" ht="12">
      <c r="A525" s="18">
        <v>393</v>
      </c>
      <c r="B525" s="50" t="s">
        <v>506</v>
      </c>
      <c r="C525" s="72">
        <v>281</v>
      </c>
      <c r="D525" s="28">
        <v>243</v>
      </c>
      <c r="E525" s="28">
        <v>232</v>
      </c>
      <c r="F525" s="28">
        <v>239</v>
      </c>
      <c r="G525" s="73">
        <v>219</v>
      </c>
      <c r="H525" s="72">
        <v>139</v>
      </c>
      <c r="I525" s="29">
        <f t="shared" si="294"/>
        <v>59.91379310344828</v>
      </c>
      <c r="J525" s="28">
        <v>183</v>
      </c>
      <c r="K525" s="87">
        <f t="shared" si="295"/>
        <v>83.56164383561644</v>
      </c>
      <c r="L525" s="72">
        <v>14</v>
      </c>
      <c r="M525" s="29">
        <f t="shared" si="288"/>
        <v>6.0344827586206895</v>
      </c>
      <c r="N525" s="28">
        <v>36</v>
      </c>
      <c r="O525" s="87">
        <f t="shared" si="289"/>
        <v>16.438356164383563</v>
      </c>
      <c r="P525" s="72">
        <v>19</v>
      </c>
      <c r="Q525" s="90">
        <f t="shared" si="290"/>
        <v>8.189655172413794</v>
      </c>
      <c r="R525" s="72">
        <v>32</v>
      </c>
      <c r="S525" s="90">
        <f t="shared" si="291"/>
        <v>13.793103448275861</v>
      </c>
      <c r="T525" s="62">
        <v>28</v>
      </c>
      <c r="U525" s="31">
        <f t="shared" si="292"/>
        <v>12.068965517241379</v>
      </c>
    </row>
    <row r="526" spans="1:21" s="1" customFormat="1" ht="12">
      <c r="A526" s="18">
        <v>394</v>
      </c>
      <c r="B526" s="50" t="s">
        <v>507</v>
      </c>
      <c r="C526" s="72">
        <v>281</v>
      </c>
      <c r="D526" s="28">
        <v>232</v>
      </c>
      <c r="E526" s="28">
        <v>229</v>
      </c>
      <c r="F526" s="28">
        <v>229</v>
      </c>
      <c r="G526" s="73">
        <v>203</v>
      </c>
      <c r="H526" s="72">
        <v>122</v>
      </c>
      <c r="I526" s="29">
        <f t="shared" si="294"/>
        <v>53.275109170305676</v>
      </c>
      <c r="J526" s="28">
        <v>164</v>
      </c>
      <c r="K526" s="87">
        <f t="shared" si="295"/>
        <v>80.78817733990148</v>
      </c>
      <c r="L526" s="72">
        <v>11</v>
      </c>
      <c r="M526" s="29">
        <f t="shared" si="288"/>
        <v>4.8034934497816595</v>
      </c>
      <c r="N526" s="28">
        <v>39</v>
      </c>
      <c r="O526" s="87">
        <f t="shared" si="289"/>
        <v>19.211822660098523</v>
      </c>
      <c r="P526" s="72">
        <v>13</v>
      </c>
      <c r="Q526" s="90">
        <f t="shared" si="290"/>
        <v>5.676855895196507</v>
      </c>
      <c r="R526" s="72">
        <v>49</v>
      </c>
      <c r="S526" s="90">
        <f t="shared" si="291"/>
        <v>21.397379912663755</v>
      </c>
      <c r="T526" s="62">
        <v>34</v>
      </c>
      <c r="U526" s="31">
        <f t="shared" si="292"/>
        <v>14.847161572052402</v>
      </c>
    </row>
    <row r="527" spans="1:21" s="14" customFormat="1" ht="12">
      <c r="A527" s="32"/>
      <c r="B527" s="51" t="s">
        <v>197</v>
      </c>
      <c r="C527" s="74">
        <f aca="true" t="shared" si="298" ref="C527:H527">+C525+C526</f>
        <v>562</v>
      </c>
      <c r="D527" s="33">
        <f t="shared" si="298"/>
        <v>475</v>
      </c>
      <c r="E527" s="33">
        <f t="shared" si="298"/>
        <v>461</v>
      </c>
      <c r="F527" s="33">
        <f t="shared" si="298"/>
        <v>468</v>
      </c>
      <c r="G527" s="75">
        <f t="shared" si="298"/>
        <v>422</v>
      </c>
      <c r="H527" s="74">
        <f t="shared" si="298"/>
        <v>261</v>
      </c>
      <c r="I527" s="34">
        <f t="shared" si="294"/>
        <v>56.61605206073753</v>
      </c>
      <c r="J527" s="33">
        <f>+J525+J526</f>
        <v>347</v>
      </c>
      <c r="K527" s="88">
        <f t="shared" si="295"/>
        <v>82.22748815165876</v>
      </c>
      <c r="L527" s="74">
        <f>+L525+L526</f>
        <v>25</v>
      </c>
      <c r="M527" s="34">
        <f t="shared" si="288"/>
        <v>5.422993492407809</v>
      </c>
      <c r="N527" s="33">
        <f>+N525+N526</f>
        <v>75</v>
      </c>
      <c r="O527" s="88">
        <f t="shared" si="289"/>
        <v>17.77251184834123</v>
      </c>
      <c r="P527" s="74">
        <f>+P525+P526</f>
        <v>32</v>
      </c>
      <c r="Q527" s="88">
        <f t="shared" si="290"/>
        <v>6.941431670281996</v>
      </c>
      <c r="R527" s="74">
        <f>+R525+R526</f>
        <v>81</v>
      </c>
      <c r="S527" s="88">
        <f t="shared" si="291"/>
        <v>17.570498915401302</v>
      </c>
      <c r="T527" s="63">
        <f>+T525+T526</f>
        <v>62</v>
      </c>
      <c r="U527" s="35">
        <f t="shared" si="292"/>
        <v>13.449023861171366</v>
      </c>
    </row>
    <row r="528" spans="1:21" s="1" customFormat="1" ht="12">
      <c r="A528" s="18">
        <v>395</v>
      </c>
      <c r="B528" s="50" t="s">
        <v>509</v>
      </c>
      <c r="C528" s="72">
        <v>316</v>
      </c>
      <c r="D528" s="28">
        <v>270</v>
      </c>
      <c r="E528" s="28">
        <v>241</v>
      </c>
      <c r="F528" s="28">
        <v>259</v>
      </c>
      <c r="G528" s="73">
        <v>236</v>
      </c>
      <c r="H528" s="72">
        <v>113</v>
      </c>
      <c r="I528" s="29">
        <f t="shared" si="294"/>
        <v>46.88796680497925</v>
      </c>
      <c r="J528" s="28">
        <v>176</v>
      </c>
      <c r="K528" s="87">
        <f t="shared" si="295"/>
        <v>74.57627118644068</v>
      </c>
      <c r="L528" s="72">
        <v>33</v>
      </c>
      <c r="M528" s="29">
        <f t="shared" si="288"/>
        <v>13.692946058091286</v>
      </c>
      <c r="N528" s="28">
        <v>60</v>
      </c>
      <c r="O528" s="87">
        <f t="shared" si="289"/>
        <v>25.423728813559322</v>
      </c>
      <c r="P528" s="72">
        <v>17</v>
      </c>
      <c r="Q528" s="90">
        <f t="shared" si="290"/>
        <v>7.053941908713693</v>
      </c>
      <c r="R528" s="72">
        <v>21</v>
      </c>
      <c r="S528" s="90">
        <f t="shared" si="291"/>
        <v>8.71369294605809</v>
      </c>
      <c r="T528" s="62">
        <v>57</v>
      </c>
      <c r="U528" s="31">
        <f t="shared" si="292"/>
        <v>23.651452282157678</v>
      </c>
    </row>
    <row r="529" spans="1:21" s="1" customFormat="1" ht="12">
      <c r="A529" s="18">
        <v>396</v>
      </c>
      <c r="B529" s="50" t="s">
        <v>510</v>
      </c>
      <c r="C529" s="72">
        <v>291</v>
      </c>
      <c r="D529" s="28">
        <v>248</v>
      </c>
      <c r="E529" s="28">
        <v>235</v>
      </c>
      <c r="F529" s="28">
        <v>233</v>
      </c>
      <c r="G529" s="73">
        <v>217</v>
      </c>
      <c r="H529" s="72">
        <v>78</v>
      </c>
      <c r="I529" s="29">
        <f t="shared" si="294"/>
        <v>33.191489361702125</v>
      </c>
      <c r="J529" s="28">
        <v>99</v>
      </c>
      <c r="K529" s="87">
        <f t="shared" si="295"/>
        <v>45.6221198156682</v>
      </c>
      <c r="L529" s="72">
        <v>97</v>
      </c>
      <c r="M529" s="29">
        <f t="shared" si="288"/>
        <v>41.276595744680854</v>
      </c>
      <c r="N529" s="28">
        <v>118</v>
      </c>
      <c r="O529" s="87">
        <f t="shared" si="289"/>
        <v>54.3778801843318</v>
      </c>
      <c r="P529" s="72">
        <v>42</v>
      </c>
      <c r="Q529" s="90">
        <f t="shared" si="290"/>
        <v>17.872340425531913</v>
      </c>
      <c r="R529" s="72">
        <v>2</v>
      </c>
      <c r="S529" s="90">
        <f t="shared" si="291"/>
        <v>0.851063829787234</v>
      </c>
      <c r="T529" s="62">
        <v>16</v>
      </c>
      <c r="U529" s="31">
        <f t="shared" si="292"/>
        <v>6.808510638297872</v>
      </c>
    </row>
    <row r="530" spans="1:21" s="1" customFormat="1" ht="12">
      <c r="A530" s="18">
        <v>397</v>
      </c>
      <c r="B530" s="50" t="s">
        <v>511</v>
      </c>
      <c r="C530" s="72">
        <v>163</v>
      </c>
      <c r="D530" s="28">
        <v>116</v>
      </c>
      <c r="E530" s="28">
        <v>108</v>
      </c>
      <c r="F530" s="28">
        <v>107</v>
      </c>
      <c r="G530" s="73">
        <v>103</v>
      </c>
      <c r="H530" s="72">
        <v>61</v>
      </c>
      <c r="I530" s="29">
        <f t="shared" si="294"/>
        <v>56.48148148148148</v>
      </c>
      <c r="J530" s="28">
        <v>73</v>
      </c>
      <c r="K530" s="87">
        <f t="shared" si="295"/>
        <v>70.87378640776699</v>
      </c>
      <c r="L530" s="72">
        <v>16</v>
      </c>
      <c r="M530" s="29">
        <f t="shared" si="288"/>
        <v>14.814814814814815</v>
      </c>
      <c r="N530" s="28">
        <v>30</v>
      </c>
      <c r="O530" s="87">
        <f t="shared" si="289"/>
        <v>29.12621359223301</v>
      </c>
      <c r="P530" s="72">
        <v>13</v>
      </c>
      <c r="Q530" s="90">
        <f t="shared" si="290"/>
        <v>12.037037037037036</v>
      </c>
      <c r="R530" s="72">
        <v>0</v>
      </c>
      <c r="S530" s="90">
        <f t="shared" si="291"/>
        <v>0</v>
      </c>
      <c r="T530" s="62">
        <v>18</v>
      </c>
      <c r="U530" s="31">
        <f t="shared" si="292"/>
        <v>16.666666666666668</v>
      </c>
    </row>
    <row r="531" spans="1:21" s="14" customFormat="1" ht="12">
      <c r="A531" s="32"/>
      <c r="B531" s="51" t="s">
        <v>198</v>
      </c>
      <c r="C531" s="74">
        <f aca="true" t="shared" si="299" ref="C531:H531">+C529+C530</f>
        <v>454</v>
      </c>
      <c r="D531" s="33">
        <f t="shared" si="299"/>
        <v>364</v>
      </c>
      <c r="E531" s="33">
        <f t="shared" si="299"/>
        <v>343</v>
      </c>
      <c r="F531" s="33">
        <f t="shared" si="299"/>
        <v>340</v>
      </c>
      <c r="G531" s="75">
        <f t="shared" si="299"/>
        <v>320</v>
      </c>
      <c r="H531" s="74">
        <f t="shared" si="299"/>
        <v>139</v>
      </c>
      <c r="I531" s="34">
        <f t="shared" si="294"/>
        <v>40.524781341107875</v>
      </c>
      <c r="J531" s="33">
        <f>+J529+J530</f>
        <v>172</v>
      </c>
      <c r="K531" s="88">
        <f t="shared" si="295"/>
        <v>53.75</v>
      </c>
      <c r="L531" s="74">
        <f>+L529+L530</f>
        <v>113</v>
      </c>
      <c r="M531" s="34">
        <f t="shared" si="288"/>
        <v>32.94460641399417</v>
      </c>
      <c r="N531" s="33">
        <f>+N529+N530</f>
        <v>148</v>
      </c>
      <c r="O531" s="88">
        <f t="shared" si="289"/>
        <v>46.25</v>
      </c>
      <c r="P531" s="74">
        <f>+P529+P530</f>
        <v>55</v>
      </c>
      <c r="Q531" s="88">
        <f t="shared" si="290"/>
        <v>16.034985422740526</v>
      </c>
      <c r="R531" s="74">
        <f>+R529+R530</f>
        <v>2</v>
      </c>
      <c r="S531" s="88">
        <f t="shared" si="291"/>
        <v>0.5830903790087464</v>
      </c>
      <c r="T531" s="63">
        <f>+T529+T530</f>
        <v>34</v>
      </c>
      <c r="U531" s="35">
        <f t="shared" si="292"/>
        <v>9.912536443148689</v>
      </c>
    </row>
    <row r="532" spans="1:21" s="1" customFormat="1" ht="12">
      <c r="A532" s="18">
        <v>398</v>
      </c>
      <c r="B532" s="50" t="s">
        <v>512</v>
      </c>
      <c r="C532" s="72">
        <v>474</v>
      </c>
      <c r="D532" s="28">
        <v>429</v>
      </c>
      <c r="E532" s="28">
        <v>406</v>
      </c>
      <c r="F532" s="28">
        <v>405</v>
      </c>
      <c r="G532" s="73">
        <v>372</v>
      </c>
      <c r="H532" s="72">
        <v>170</v>
      </c>
      <c r="I532" s="29">
        <f t="shared" si="294"/>
        <v>41.87192118226601</v>
      </c>
      <c r="J532" s="28">
        <v>225</v>
      </c>
      <c r="K532" s="87">
        <f t="shared" si="295"/>
        <v>60.483870967741936</v>
      </c>
      <c r="L532" s="72">
        <v>87</v>
      </c>
      <c r="M532" s="29">
        <f t="shared" si="288"/>
        <v>21.428571428571427</v>
      </c>
      <c r="N532" s="28">
        <v>147</v>
      </c>
      <c r="O532" s="87">
        <f t="shared" si="289"/>
        <v>39.516129032258064</v>
      </c>
      <c r="P532" s="72">
        <v>78</v>
      </c>
      <c r="Q532" s="90">
        <f t="shared" si="290"/>
        <v>19.211822660098523</v>
      </c>
      <c r="R532" s="72">
        <v>40</v>
      </c>
      <c r="S532" s="90">
        <f t="shared" si="291"/>
        <v>9.852216748768473</v>
      </c>
      <c r="T532" s="62">
        <v>31</v>
      </c>
      <c r="U532" s="31">
        <f t="shared" si="292"/>
        <v>7.635467980295567</v>
      </c>
    </row>
    <row r="533" spans="1:21" s="1" customFormat="1" ht="12">
      <c r="A533" s="18">
        <v>399</v>
      </c>
      <c r="B533" s="50" t="s">
        <v>513</v>
      </c>
      <c r="C533" s="72">
        <v>404</v>
      </c>
      <c r="D533" s="28">
        <v>345</v>
      </c>
      <c r="E533" s="28">
        <v>320</v>
      </c>
      <c r="F533" s="28">
        <v>299</v>
      </c>
      <c r="G533" s="73">
        <v>280</v>
      </c>
      <c r="H533" s="72">
        <v>84</v>
      </c>
      <c r="I533" s="29">
        <f t="shared" si="294"/>
        <v>26.25</v>
      </c>
      <c r="J533" s="28">
        <v>178</v>
      </c>
      <c r="K533" s="87">
        <f t="shared" si="295"/>
        <v>63.57142857142857</v>
      </c>
      <c r="L533" s="72">
        <v>62</v>
      </c>
      <c r="M533" s="29">
        <f t="shared" si="288"/>
        <v>19.375</v>
      </c>
      <c r="N533" s="28">
        <v>102</v>
      </c>
      <c r="O533" s="87">
        <f t="shared" si="289"/>
        <v>36.42857142857143</v>
      </c>
      <c r="P533" s="72">
        <v>42</v>
      </c>
      <c r="Q533" s="90">
        <f t="shared" si="290"/>
        <v>13.125</v>
      </c>
      <c r="R533" s="72">
        <v>4</v>
      </c>
      <c r="S533" s="90">
        <f t="shared" si="291"/>
        <v>1.25</v>
      </c>
      <c r="T533" s="62">
        <v>128</v>
      </c>
      <c r="U533" s="31">
        <f t="shared" si="292"/>
        <v>40</v>
      </c>
    </row>
    <row r="534" spans="1:21" s="13" customFormat="1" ht="12">
      <c r="A534" s="36"/>
      <c r="B534" s="52" t="s">
        <v>199</v>
      </c>
      <c r="C534" s="76">
        <f aca="true" t="shared" si="300" ref="C534:H534">+C517+C520+C523+C524+C527+C528+C531+C532+C533</f>
        <v>9331</v>
      </c>
      <c r="D534" s="37">
        <f t="shared" si="300"/>
        <v>7939</v>
      </c>
      <c r="E534" s="37">
        <f t="shared" si="300"/>
        <v>7463</v>
      </c>
      <c r="F534" s="37">
        <f t="shared" si="300"/>
        <v>7559</v>
      </c>
      <c r="G534" s="77">
        <f t="shared" si="300"/>
        <v>6871</v>
      </c>
      <c r="H534" s="76">
        <f t="shared" si="300"/>
        <v>2794</v>
      </c>
      <c r="I534" s="38">
        <f t="shared" si="294"/>
        <v>37.438027602840684</v>
      </c>
      <c r="J534" s="37">
        <f>+J517+J520+J523+J524+J527+J528+J531+J532+J533</f>
        <v>4189</v>
      </c>
      <c r="K534" s="89">
        <f t="shared" si="295"/>
        <v>60.96638043952845</v>
      </c>
      <c r="L534" s="76">
        <f>+L517+L520+L523+L524+L527+L528+L531+L532+L533</f>
        <v>1473</v>
      </c>
      <c r="M534" s="38">
        <f t="shared" si="288"/>
        <v>19.73737103041672</v>
      </c>
      <c r="N534" s="37">
        <f>+N517+N520+N523+N524+N527+N528+N531+N532+N533</f>
        <v>2682</v>
      </c>
      <c r="O534" s="89">
        <f t="shared" si="289"/>
        <v>39.03361956047155</v>
      </c>
      <c r="P534" s="76">
        <f>+P517+P520+P523+P524+P527+P528+P531+P532+P533</f>
        <v>1272</v>
      </c>
      <c r="Q534" s="89">
        <f t="shared" si="290"/>
        <v>17.044084148465764</v>
      </c>
      <c r="R534" s="76">
        <f>+R517+R520+R523+R524+R527+R528+R531+R532+R533</f>
        <v>464</v>
      </c>
      <c r="S534" s="89">
        <f t="shared" si="291"/>
        <v>6.217338871767386</v>
      </c>
      <c r="T534" s="64">
        <f>+T517+T520+T523+T524+T527+T528+T531+T532+T533</f>
        <v>1460</v>
      </c>
      <c r="U534" s="39">
        <f t="shared" si="292"/>
        <v>19.563178346509446</v>
      </c>
    </row>
    <row r="535" spans="1:21" s="5" customFormat="1" ht="12">
      <c r="A535" s="40"/>
      <c r="B535" s="53"/>
      <c r="C535" s="78"/>
      <c r="D535" s="41"/>
      <c r="E535" s="41"/>
      <c r="F535" s="41"/>
      <c r="G535" s="79"/>
      <c r="H535" s="78"/>
      <c r="I535" s="29"/>
      <c r="J535" s="41"/>
      <c r="K535" s="90"/>
      <c r="L535" s="78"/>
      <c r="M535" s="29"/>
      <c r="N535" s="41"/>
      <c r="O535" s="90"/>
      <c r="P535" s="78"/>
      <c r="Q535" s="90"/>
      <c r="R535" s="78"/>
      <c r="S535" s="90"/>
      <c r="T535" s="65"/>
      <c r="U535" s="31"/>
    </row>
    <row r="536" spans="1:21" s="1" customFormat="1" ht="12">
      <c r="A536" s="18">
        <v>400</v>
      </c>
      <c r="B536" s="50" t="s">
        <v>514</v>
      </c>
      <c r="C536" s="72">
        <v>410</v>
      </c>
      <c r="D536" s="28">
        <v>308</v>
      </c>
      <c r="E536" s="28">
        <v>278</v>
      </c>
      <c r="F536" s="28">
        <v>297</v>
      </c>
      <c r="G536" s="73">
        <v>269</v>
      </c>
      <c r="H536" s="72">
        <v>100</v>
      </c>
      <c r="I536" s="29">
        <f aca="true" t="shared" si="301" ref="I536:I599">+H536*100/E536</f>
        <v>35.97122302158273</v>
      </c>
      <c r="J536" s="28">
        <v>137</v>
      </c>
      <c r="K536" s="87">
        <f aca="true" t="shared" si="302" ref="K536:K599">+J536*100/G536</f>
        <v>50.92936802973978</v>
      </c>
      <c r="L536" s="72">
        <v>72</v>
      </c>
      <c r="M536" s="29">
        <f aca="true" t="shared" si="303" ref="M536:M567">+L536*100/E536</f>
        <v>25.899280575539567</v>
      </c>
      <c r="N536" s="28">
        <v>132</v>
      </c>
      <c r="O536" s="87">
        <f aca="true" t="shared" si="304" ref="O536:O567">+N536*100/G536</f>
        <v>49.07063197026022</v>
      </c>
      <c r="P536" s="72">
        <v>72</v>
      </c>
      <c r="Q536" s="90">
        <f aca="true" t="shared" si="305" ref="Q536:Q567">+P536*100/E536</f>
        <v>25.899280575539567</v>
      </c>
      <c r="R536" s="72">
        <v>18</v>
      </c>
      <c r="S536" s="90">
        <f aca="true" t="shared" si="306" ref="S536:S567">+R536*100/E536</f>
        <v>6.474820143884892</v>
      </c>
      <c r="T536" s="62">
        <v>16</v>
      </c>
      <c r="U536" s="31">
        <f aca="true" t="shared" si="307" ref="U536:U567">+T536*100/E536</f>
        <v>5.755395683453237</v>
      </c>
    </row>
    <row r="537" spans="1:21" s="1" customFormat="1" ht="12">
      <c r="A537" s="18">
        <v>401</v>
      </c>
      <c r="B537" s="50" t="s">
        <v>515</v>
      </c>
      <c r="C537" s="72">
        <v>402</v>
      </c>
      <c r="D537" s="28">
        <v>312</v>
      </c>
      <c r="E537" s="28">
        <v>300</v>
      </c>
      <c r="F537" s="28">
        <v>299</v>
      </c>
      <c r="G537" s="73">
        <v>266</v>
      </c>
      <c r="H537" s="72">
        <v>115</v>
      </c>
      <c r="I537" s="29">
        <f t="shared" si="301"/>
        <v>38.333333333333336</v>
      </c>
      <c r="J537" s="28">
        <v>168</v>
      </c>
      <c r="K537" s="87">
        <f t="shared" si="302"/>
        <v>63.1578947368421</v>
      </c>
      <c r="L537" s="72">
        <v>53</v>
      </c>
      <c r="M537" s="29">
        <f t="shared" si="303"/>
        <v>17.666666666666668</v>
      </c>
      <c r="N537" s="28">
        <v>98</v>
      </c>
      <c r="O537" s="87">
        <f t="shared" si="304"/>
        <v>36.8421052631579</v>
      </c>
      <c r="P537" s="72">
        <v>77</v>
      </c>
      <c r="Q537" s="90">
        <f t="shared" si="305"/>
        <v>25.666666666666668</v>
      </c>
      <c r="R537" s="72">
        <v>36</v>
      </c>
      <c r="S537" s="90">
        <f t="shared" si="306"/>
        <v>12</v>
      </c>
      <c r="T537" s="62">
        <v>19</v>
      </c>
      <c r="U537" s="31">
        <f t="shared" si="307"/>
        <v>6.333333333333333</v>
      </c>
    </row>
    <row r="538" spans="1:21" s="1" customFormat="1" ht="12">
      <c r="A538" s="18">
        <v>402</v>
      </c>
      <c r="B538" s="50" t="s">
        <v>516</v>
      </c>
      <c r="C538" s="72">
        <v>410</v>
      </c>
      <c r="D538" s="28">
        <v>308</v>
      </c>
      <c r="E538" s="28">
        <v>275</v>
      </c>
      <c r="F538" s="28">
        <v>295</v>
      </c>
      <c r="G538" s="73">
        <v>254</v>
      </c>
      <c r="H538" s="72">
        <v>105</v>
      </c>
      <c r="I538" s="29">
        <f t="shared" si="301"/>
        <v>38.18181818181818</v>
      </c>
      <c r="J538" s="28">
        <v>158</v>
      </c>
      <c r="K538" s="87">
        <f t="shared" si="302"/>
        <v>62.20472440944882</v>
      </c>
      <c r="L538" s="72">
        <v>51</v>
      </c>
      <c r="M538" s="29">
        <f t="shared" si="303"/>
        <v>18.545454545454547</v>
      </c>
      <c r="N538" s="28">
        <v>96</v>
      </c>
      <c r="O538" s="87">
        <f t="shared" si="304"/>
        <v>37.79527559055118</v>
      </c>
      <c r="P538" s="72">
        <v>62</v>
      </c>
      <c r="Q538" s="90">
        <f t="shared" si="305"/>
        <v>22.545454545454547</v>
      </c>
      <c r="R538" s="72">
        <v>39</v>
      </c>
      <c r="S538" s="90">
        <f t="shared" si="306"/>
        <v>14.181818181818182</v>
      </c>
      <c r="T538" s="62">
        <v>18</v>
      </c>
      <c r="U538" s="31">
        <f t="shared" si="307"/>
        <v>6.545454545454546</v>
      </c>
    </row>
    <row r="539" spans="1:21" s="1" customFormat="1" ht="12">
      <c r="A539" s="18">
        <v>403</v>
      </c>
      <c r="B539" s="50" t="s">
        <v>517</v>
      </c>
      <c r="C539" s="72">
        <v>409</v>
      </c>
      <c r="D539" s="28">
        <v>342</v>
      </c>
      <c r="E539" s="28">
        <v>319</v>
      </c>
      <c r="F539" s="28">
        <v>333</v>
      </c>
      <c r="G539" s="73">
        <v>307</v>
      </c>
      <c r="H539" s="72">
        <v>124</v>
      </c>
      <c r="I539" s="29">
        <f t="shared" si="301"/>
        <v>38.87147335423197</v>
      </c>
      <c r="J539" s="28">
        <v>160</v>
      </c>
      <c r="K539" s="87">
        <f t="shared" si="302"/>
        <v>52.11726384364821</v>
      </c>
      <c r="L539" s="72">
        <v>88</v>
      </c>
      <c r="M539" s="29">
        <f t="shared" si="303"/>
        <v>27.586206896551722</v>
      </c>
      <c r="N539" s="28">
        <v>147</v>
      </c>
      <c r="O539" s="87">
        <f t="shared" si="304"/>
        <v>47.88273615635179</v>
      </c>
      <c r="P539" s="72">
        <v>68</v>
      </c>
      <c r="Q539" s="90">
        <f t="shared" si="305"/>
        <v>21.316614420062695</v>
      </c>
      <c r="R539" s="72">
        <v>22</v>
      </c>
      <c r="S539" s="90">
        <f t="shared" si="306"/>
        <v>6.896551724137931</v>
      </c>
      <c r="T539" s="62">
        <v>17</v>
      </c>
      <c r="U539" s="31">
        <f t="shared" si="307"/>
        <v>5.329153605015674</v>
      </c>
    </row>
    <row r="540" spans="1:21" s="1" customFormat="1" ht="12">
      <c r="A540" s="18">
        <v>404</v>
      </c>
      <c r="B540" s="50" t="s">
        <v>518</v>
      </c>
      <c r="C540" s="72">
        <v>410</v>
      </c>
      <c r="D540" s="28">
        <v>326</v>
      </c>
      <c r="E540" s="28">
        <v>292</v>
      </c>
      <c r="F540" s="28">
        <v>318</v>
      </c>
      <c r="G540" s="73">
        <v>289</v>
      </c>
      <c r="H540" s="72">
        <v>102</v>
      </c>
      <c r="I540" s="29">
        <f t="shared" si="301"/>
        <v>34.93150684931507</v>
      </c>
      <c r="J540" s="28">
        <v>160</v>
      </c>
      <c r="K540" s="87">
        <f t="shared" si="302"/>
        <v>55.36332179930796</v>
      </c>
      <c r="L540" s="72">
        <v>85</v>
      </c>
      <c r="M540" s="29">
        <f t="shared" si="303"/>
        <v>29.10958904109589</v>
      </c>
      <c r="N540" s="28">
        <v>129</v>
      </c>
      <c r="O540" s="87">
        <f t="shared" si="304"/>
        <v>44.63667820069204</v>
      </c>
      <c r="P540" s="72">
        <v>59</v>
      </c>
      <c r="Q540" s="90">
        <f t="shared" si="305"/>
        <v>20.205479452054796</v>
      </c>
      <c r="R540" s="72">
        <v>21</v>
      </c>
      <c r="S540" s="90">
        <f t="shared" si="306"/>
        <v>7.191780821917808</v>
      </c>
      <c r="T540" s="62">
        <v>25</v>
      </c>
      <c r="U540" s="31">
        <f t="shared" si="307"/>
        <v>8.561643835616438</v>
      </c>
    </row>
    <row r="541" spans="1:21" s="1" customFormat="1" ht="12">
      <c r="A541" s="18">
        <v>405</v>
      </c>
      <c r="B541" s="50" t="s">
        <v>519</v>
      </c>
      <c r="C541" s="72">
        <v>410</v>
      </c>
      <c r="D541" s="28">
        <v>324</v>
      </c>
      <c r="E541" s="28">
        <v>307</v>
      </c>
      <c r="F541" s="28">
        <v>311</v>
      </c>
      <c r="G541" s="73">
        <v>290</v>
      </c>
      <c r="H541" s="72">
        <v>117</v>
      </c>
      <c r="I541" s="29">
        <f t="shared" si="301"/>
        <v>38.11074918566775</v>
      </c>
      <c r="J541" s="28">
        <v>149</v>
      </c>
      <c r="K541" s="87">
        <f t="shared" si="302"/>
        <v>51.37931034482759</v>
      </c>
      <c r="L541" s="72">
        <v>70</v>
      </c>
      <c r="M541" s="29">
        <f t="shared" si="303"/>
        <v>22.80130293159609</v>
      </c>
      <c r="N541" s="28">
        <v>141</v>
      </c>
      <c r="O541" s="87">
        <f t="shared" si="304"/>
        <v>48.62068965517241</v>
      </c>
      <c r="P541" s="72">
        <v>79</v>
      </c>
      <c r="Q541" s="90">
        <f t="shared" si="305"/>
        <v>25.732899022801302</v>
      </c>
      <c r="R541" s="72">
        <v>26</v>
      </c>
      <c r="S541" s="90">
        <f t="shared" si="306"/>
        <v>8.469055374592834</v>
      </c>
      <c r="T541" s="62">
        <v>15</v>
      </c>
      <c r="U541" s="31">
        <f t="shared" si="307"/>
        <v>4.88599348534202</v>
      </c>
    </row>
    <row r="542" spans="1:21" s="1" customFormat="1" ht="12">
      <c r="A542" s="18">
        <v>406</v>
      </c>
      <c r="B542" s="50" t="s">
        <v>520</v>
      </c>
      <c r="C542" s="72">
        <v>409</v>
      </c>
      <c r="D542" s="28">
        <v>330</v>
      </c>
      <c r="E542" s="28">
        <v>302</v>
      </c>
      <c r="F542" s="28">
        <v>315</v>
      </c>
      <c r="G542" s="73">
        <v>289</v>
      </c>
      <c r="H542" s="72">
        <v>114</v>
      </c>
      <c r="I542" s="29">
        <f t="shared" si="301"/>
        <v>37.74834437086093</v>
      </c>
      <c r="J542" s="28">
        <v>155</v>
      </c>
      <c r="K542" s="87">
        <f t="shared" si="302"/>
        <v>53.63321799307958</v>
      </c>
      <c r="L542" s="72">
        <v>78</v>
      </c>
      <c r="M542" s="29">
        <f t="shared" si="303"/>
        <v>25.827814569536425</v>
      </c>
      <c r="N542" s="28">
        <v>134</v>
      </c>
      <c r="O542" s="87">
        <f t="shared" si="304"/>
        <v>46.36678200692042</v>
      </c>
      <c r="P542" s="72">
        <v>75</v>
      </c>
      <c r="Q542" s="90">
        <f t="shared" si="305"/>
        <v>24.834437086092716</v>
      </c>
      <c r="R542" s="72">
        <v>18</v>
      </c>
      <c r="S542" s="90">
        <f t="shared" si="306"/>
        <v>5.960264900662252</v>
      </c>
      <c r="T542" s="62">
        <v>17</v>
      </c>
      <c r="U542" s="31">
        <f t="shared" si="307"/>
        <v>5.629139072847682</v>
      </c>
    </row>
    <row r="543" spans="1:21" s="1" customFormat="1" ht="12">
      <c r="A543" s="18">
        <v>407</v>
      </c>
      <c r="B543" s="50" t="s">
        <v>521</v>
      </c>
      <c r="C543" s="72">
        <v>410</v>
      </c>
      <c r="D543" s="28">
        <v>341</v>
      </c>
      <c r="E543" s="28">
        <v>319</v>
      </c>
      <c r="F543" s="28">
        <v>330</v>
      </c>
      <c r="G543" s="73">
        <v>303</v>
      </c>
      <c r="H543" s="72">
        <v>135</v>
      </c>
      <c r="I543" s="29">
        <f t="shared" si="301"/>
        <v>42.31974921630094</v>
      </c>
      <c r="J543" s="28">
        <v>169</v>
      </c>
      <c r="K543" s="87">
        <f t="shared" si="302"/>
        <v>55.775577557755774</v>
      </c>
      <c r="L543" s="72">
        <v>82</v>
      </c>
      <c r="M543" s="29">
        <f t="shared" si="303"/>
        <v>25.705329153605014</v>
      </c>
      <c r="N543" s="28">
        <v>134</v>
      </c>
      <c r="O543" s="87">
        <f t="shared" si="304"/>
        <v>44.224422442244226</v>
      </c>
      <c r="P543" s="72">
        <v>54</v>
      </c>
      <c r="Q543" s="90">
        <f t="shared" si="305"/>
        <v>16.927899686520377</v>
      </c>
      <c r="R543" s="72">
        <v>21</v>
      </c>
      <c r="S543" s="90">
        <f t="shared" si="306"/>
        <v>6.58307210031348</v>
      </c>
      <c r="T543" s="62">
        <v>27</v>
      </c>
      <c r="U543" s="31">
        <f t="shared" si="307"/>
        <v>8.463949843260188</v>
      </c>
    </row>
    <row r="544" spans="1:21" s="1" customFormat="1" ht="12">
      <c r="A544" s="18">
        <v>408</v>
      </c>
      <c r="B544" s="50" t="s">
        <v>522</v>
      </c>
      <c r="C544" s="72">
        <v>409</v>
      </c>
      <c r="D544" s="28">
        <v>317</v>
      </c>
      <c r="E544" s="28">
        <v>294</v>
      </c>
      <c r="F544" s="28">
        <v>305</v>
      </c>
      <c r="G544" s="73">
        <v>275</v>
      </c>
      <c r="H544" s="72">
        <v>134</v>
      </c>
      <c r="I544" s="29">
        <f t="shared" si="301"/>
        <v>45.57823129251701</v>
      </c>
      <c r="J544" s="28">
        <v>150</v>
      </c>
      <c r="K544" s="87">
        <f t="shared" si="302"/>
        <v>54.54545454545455</v>
      </c>
      <c r="L544" s="72">
        <v>52</v>
      </c>
      <c r="M544" s="29">
        <f t="shared" si="303"/>
        <v>17.687074829931973</v>
      </c>
      <c r="N544" s="28">
        <v>125</v>
      </c>
      <c r="O544" s="87">
        <f t="shared" si="304"/>
        <v>45.45454545454545</v>
      </c>
      <c r="P544" s="72">
        <v>71</v>
      </c>
      <c r="Q544" s="90">
        <f t="shared" si="305"/>
        <v>24.14965986394558</v>
      </c>
      <c r="R544" s="72">
        <v>17</v>
      </c>
      <c r="S544" s="90">
        <f t="shared" si="306"/>
        <v>5.782312925170068</v>
      </c>
      <c r="T544" s="62">
        <v>20</v>
      </c>
      <c r="U544" s="31">
        <f t="shared" si="307"/>
        <v>6.802721088435374</v>
      </c>
    </row>
    <row r="545" spans="1:21" s="1" customFormat="1" ht="12">
      <c r="A545" s="18">
        <v>409</v>
      </c>
      <c r="B545" s="50" t="s">
        <v>523</v>
      </c>
      <c r="C545" s="72">
        <v>409</v>
      </c>
      <c r="D545" s="28">
        <v>321</v>
      </c>
      <c r="E545" s="28">
        <v>279</v>
      </c>
      <c r="F545" s="28">
        <v>304</v>
      </c>
      <c r="G545" s="73">
        <v>270</v>
      </c>
      <c r="H545" s="72">
        <v>106</v>
      </c>
      <c r="I545" s="29">
        <f t="shared" si="301"/>
        <v>37.992831541218635</v>
      </c>
      <c r="J545" s="28">
        <v>154</v>
      </c>
      <c r="K545" s="87">
        <f t="shared" si="302"/>
        <v>57.03703703703704</v>
      </c>
      <c r="L545" s="72">
        <v>81</v>
      </c>
      <c r="M545" s="29">
        <f t="shared" si="303"/>
        <v>29.032258064516128</v>
      </c>
      <c r="N545" s="28">
        <v>116</v>
      </c>
      <c r="O545" s="87">
        <f t="shared" si="304"/>
        <v>42.96296296296296</v>
      </c>
      <c r="P545" s="72">
        <v>59</v>
      </c>
      <c r="Q545" s="90">
        <f t="shared" si="305"/>
        <v>21.14695340501792</v>
      </c>
      <c r="R545" s="72">
        <v>17</v>
      </c>
      <c r="S545" s="90">
        <f t="shared" si="306"/>
        <v>6.093189964157706</v>
      </c>
      <c r="T545" s="62">
        <v>16</v>
      </c>
      <c r="U545" s="31">
        <f t="shared" si="307"/>
        <v>5.734767025089606</v>
      </c>
    </row>
    <row r="546" spans="1:21" s="1" customFormat="1" ht="12">
      <c r="A546" s="18">
        <v>410</v>
      </c>
      <c r="B546" s="50" t="s">
        <v>524</v>
      </c>
      <c r="C546" s="72">
        <v>410</v>
      </c>
      <c r="D546" s="28">
        <v>327</v>
      </c>
      <c r="E546" s="28">
        <v>304</v>
      </c>
      <c r="F546" s="28">
        <v>307</v>
      </c>
      <c r="G546" s="73">
        <v>283</v>
      </c>
      <c r="H546" s="72">
        <v>107</v>
      </c>
      <c r="I546" s="29">
        <f t="shared" si="301"/>
        <v>35.19736842105263</v>
      </c>
      <c r="J546" s="28">
        <v>162</v>
      </c>
      <c r="K546" s="87">
        <f t="shared" si="302"/>
        <v>57.24381625441696</v>
      </c>
      <c r="L546" s="72">
        <v>83</v>
      </c>
      <c r="M546" s="29">
        <f t="shared" si="303"/>
        <v>27.30263157894737</v>
      </c>
      <c r="N546" s="28">
        <v>121</v>
      </c>
      <c r="O546" s="87">
        <f t="shared" si="304"/>
        <v>42.75618374558304</v>
      </c>
      <c r="P546" s="72">
        <v>68</v>
      </c>
      <c r="Q546" s="90">
        <f t="shared" si="305"/>
        <v>22.36842105263158</v>
      </c>
      <c r="R546" s="72">
        <v>21</v>
      </c>
      <c r="S546" s="90">
        <f t="shared" si="306"/>
        <v>6.907894736842105</v>
      </c>
      <c r="T546" s="62">
        <v>25</v>
      </c>
      <c r="U546" s="31">
        <f t="shared" si="307"/>
        <v>8.223684210526315</v>
      </c>
    </row>
    <row r="547" spans="1:21" s="1" customFormat="1" ht="12">
      <c r="A547" s="18">
        <v>411</v>
      </c>
      <c r="B547" s="50" t="s">
        <v>525</v>
      </c>
      <c r="C547" s="72">
        <v>410</v>
      </c>
      <c r="D547" s="28">
        <v>328</v>
      </c>
      <c r="E547" s="28">
        <v>301</v>
      </c>
      <c r="F547" s="28">
        <v>310</v>
      </c>
      <c r="G547" s="73">
        <v>284</v>
      </c>
      <c r="H547" s="72">
        <v>130</v>
      </c>
      <c r="I547" s="29">
        <f t="shared" si="301"/>
        <v>43.18936877076412</v>
      </c>
      <c r="J547" s="28">
        <v>157</v>
      </c>
      <c r="K547" s="87">
        <f t="shared" si="302"/>
        <v>55.28169014084507</v>
      </c>
      <c r="L547" s="72">
        <v>79</v>
      </c>
      <c r="M547" s="29">
        <f t="shared" si="303"/>
        <v>26.245847176079735</v>
      </c>
      <c r="N547" s="28">
        <v>127</v>
      </c>
      <c r="O547" s="87">
        <f t="shared" si="304"/>
        <v>44.71830985915493</v>
      </c>
      <c r="P547" s="72">
        <v>62</v>
      </c>
      <c r="Q547" s="90">
        <f t="shared" si="305"/>
        <v>20.59800664451827</v>
      </c>
      <c r="R547" s="72">
        <v>16</v>
      </c>
      <c r="S547" s="90">
        <f t="shared" si="306"/>
        <v>5.3156146179401995</v>
      </c>
      <c r="T547" s="62">
        <v>14</v>
      </c>
      <c r="U547" s="31">
        <f t="shared" si="307"/>
        <v>4.651162790697675</v>
      </c>
    </row>
    <row r="548" spans="1:21" s="1" customFormat="1" ht="12">
      <c r="A548" s="18">
        <v>412</v>
      </c>
      <c r="B548" s="50" t="s">
        <v>526</v>
      </c>
      <c r="C548" s="72">
        <v>409</v>
      </c>
      <c r="D548" s="28">
        <v>320</v>
      </c>
      <c r="E548" s="28">
        <v>297</v>
      </c>
      <c r="F548" s="28">
        <v>312</v>
      </c>
      <c r="G548" s="73">
        <v>282</v>
      </c>
      <c r="H548" s="72">
        <v>106</v>
      </c>
      <c r="I548" s="29">
        <f t="shared" si="301"/>
        <v>35.69023569023569</v>
      </c>
      <c r="J548" s="28">
        <v>155</v>
      </c>
      <c r="K548" s="87">
        <f t="shared" si="302"/>
        <v>54.9645390070922</v>
      </c>
      <c r="L548" s="72">
        <v>71</v>
      </c>
      <c r="M548" s="29">
        <f t="shared" si="303"/>
        <v>23.905723905723907</v>
      </c>
      <c r="N548" s="28">
        <v>127</v>
      </c>
      <c r="O548" s="87">
        <f t="shared" si="304"/>
        <v>45.0354609929078</v>
      </c>
      <c r="P548" s="72">
        <v>81</v>
      </c>
      <c r="Q548" s="90">
        <f t="shared" si="305"/>
        <v>27.272727272727273</v>
      </c>
      <c r="R548" s="72">
        <v>25</v>
      </c>
      <c r="S548" s="90">
        <f t="shared" si="306"/>
        <v>8.417508417508417</v>
      </c>
      <c r="T548" s="62">
        <v>14</v>
      </c>
      <c r="U548" s="31">
        <f t="shared" si="307"/>
        <v>4.713804713804714</v>
      </c>
    </row>
    <row r="549" spans="1:21" s="1" customFormat="1" ht="12">
      <c r="A549" s="18">
        <v>413</v>
      </c>
      <c r="B549" s="50" t="s">
        <v>527</v>
      </c>
      <c r="C549" s="72">
        <v>410</v>
      </c>
      <c r="D549" s="28">
        <v>302</v>
      </c>
      <c r="E549" s="28">
        <v>285</v>
      </c>
      <c r="F549" s="28">
        <v>301</v>
      </c>
      <c r="G549" s="73">
        <v>274</v>
      </c>
      <c r="H549" s="72">
        <v>98</v>
      </c>
      <c r="I549" s="29">
        <f t="shared" si="301"/>
        <v>34.3859649122807</v>
      </c>
      <c r="J549" s="28">
        <v>153</v>
      </c>
      <c r="K549" s="87">
        <f t="shared" si="302"/>
        <v>55.839416058394164</v>
      </c>
      <c r="L549" s="72">
        <v>82</v>
      </c>
      <c r="M549" s="29">
        <f t="shared" si="303"/>
        <v>28.771929824561404</v>
      </c>
      <c r="N549" s="28">
        <v>121</v>
      </c>
      <c r="O549" s="87">
        <f t="shared" si="304"/>
        <v>44.160583941605836</v>
      </c>
      <c r="P549" s="72">
        <v>73</v>
      </c>
      <c r="Q549" s="90">
        <f t="shared" si="305"/>
        <v>25.614035087719298</v>
      </c>
      <c r="R549" s="72">
        <v>20</v>
      </c>
      <c r="S549" s="90">
        <f t="shared" si="306"/>
        <v>7.017543859649122</v>
      </c>
      <c r="T549" s="62">
        <v>12</v>
      </c>
      <c r="U549" s="31">
        <f t="shared" si="307"/>
        <v>4.2105263157894735</v>
      </c>
    </row>
    <row r="550" spans="1:21" s="1" customFormat="1" ht="12">
      <c r="A550" s="18">
        <v>414</v>
      </c>
      <c r="B550" s="50" t="s">
        <v>528</v>
      </c>
      <c r="C550" s="72">
        <v>409</v>
      </c>
      <c r="D550" s="28">
        <v>301</v>
      </c>
      <c r="E550" s="28">
        <v>274</v>
      </c>
      <c r="F550" s="28">
        <v>300</v>
      </c>
      <c r="G550" s="73">
        <v>279</v>
      </c>
      <c r="H550" s="72">
        <v>119</v>
      </c>
      <c r="I550" s="29">
        <f t="shared" si="301"/>
        <v>43.43065693430657</v>
      </c>
      <c r="J550" s="28">
        <v>173</v>
      </c>
      <c r="K550" s="87">
        <f t="shared" si="302"/>
        <v>62.007168458781365</v>
      </c>
      <c r="L550" s="72">
        <v>66</v>
      </c>
      <c r="M550" s="29">
        <f t="shared" si="303"/>
        <v>24.087591240875913</v>
      </c>
      <c r="N550" s="28">
        <v>106</v>
      </c>
      <c r="O550" s="87">
        <f t="shared" si="304"/>
        <v>37.992831541218635</v>
      </c>
      <c r="P550" s="72">
        <v>57</v>
      </c>
      <c r="Q550" s="90">
        <f t="shared" si="305"/>
        <v>20.802919708029197</v>
      </c>
      <c r="R550" s="72">
        <v>18</v>
      </c>
      <c r="S550" s="90">
        <f t="shared" si="306"/>
        <v>6.569343065693431</v>
      </c>
      <c r="T550" s="62">
        <v>14</v>
      </c>
      <c r="U550" s="31">
        <f t="shared" si="307"/>
        <v>5.109489051094891</v>
      </c>
    </row>
    <row r="551" spans="1:21" s="1" customFormat="1" ht="12">
      <c r="A551" s="18">
        <v>415</v>
      </c>
      <c r="B551" s="50" t="s">
        <v>529</v>
      </c>
      <c r="C551" s="72">
        <v>410</v>
      </c>
      <c r="D551" s="28">
        <v>300</v>
      </c>
      <c r="E551" s="28">
        <v>275</v>
      </c>
      <c r="F551" s="28">
        <v>284</v>
      </c>
      <c r="G551" s="73">
        <v>253</v>
      </c>
      <c r="H551" s="72">
        <v>124</v>
      </c>
      <c r="I551" s="29">
        <f t="shared" si="301"/>
        <v>45.09090909090909</v>
      </c>
      <c r="J551" s="28">
        <v>151</v>
      </c>
      <c r="K551" s="87">
        <f t="shared" si="302"/>
        <v>59.683794466403164</v>
      </c>
      <c r="L551" s="72">
        <v>47</v>
      </c>
      <c r="M551" s="29">
        <f t="shared" si="303"/>
        <v>17.09090909090909</v>
      </c>
      <c r="N551" s="28">
        <v>102</v>
      </c>
      <c r="O551" s="87">
        <f t="shared" si="304"/>
        <v>40.316205533596836</v>
      </c>
      <c r="P551" s="72">
        <v>68</v>
      </c>
      <c r="Q551" s="90">
        <f t="shared" si="305"/>
        <v>24.727272727272727</v>
      </c>
      <c r="R551" s="72">
        <v>20</v>
      </c>
      <c r="S551" s="90">
        <f t="shared" si="306"/>
        <v>7.2727272727272725</v>
      </c>
      <c r="T551" s="62">
        <v>16</v>
      </c>
      <c r="U551" s="31">
        <f t="shared" si="307"/>
        <v>5.818181818181818</v>
      </c>
    </row>
    <row r="552" spans="1:21" s="1" customFormat="1" ht="12">
      <c r="A552" s="18">
        <v>416</v>
      </c>
      <c r="B552" s="50" t="s">
        <v>530</v>
      </c>
      <c r="C552" s="72">
        <v>409</v>
      </c>
      <c r="D552" s="28">
        <v>317</v>
      </c>
      <c r="E552" s="28">
        <v>286</v>
      </c>
      <c r="F552" s="28">
        <v>310</v>
      </c>
      <c r="G552" s="73">
        <v>284</v>
      </c>
      <c r="H552" s="72">
        <v>114</v>
      </c>
      <c r="I552" s="29">
        <f t="shared" si="301"/>
        <v>39.86013986013986</v>
      </c>
      <c r="J552" s="28">
        <v>158</v>
      </c>
      <c r="K552" s="87">
        <f t="shared" si="302"/>
        <v>55.63380281690141</v>
      </c>
      <c r="L552" s="72">
        <v>75</v>
      </c>
      <c r="M552" s="29">
        <f t="shared" si="303"/>
        <v>26.223776223776223</v>
      </c>
      <c r="N552" s="28">
        <v>126</v>
      </c>
      <c r="O552" s="87">
        <f t="shared" si="304"/>
        <v>44.36619718309859</v>
      </c>
      <c r="P552" s="72">
        <v>67</v>
      </c>
      <c r="Q552" s="90">
        <f t="shared" si="305"/>
        <v>23.426573426573427</v>
      </c>
      <c r="R552" s="72">
        <v>18</v>
      </c>
      <c r="S552" s="90">
        <f t="shared" si="306"/>
        <v>6.293706293706293</v>
      </c>
      <c r="T552" s="62">
        <v>12</v>
      </c>
      <c r="U552" s="31">
        <f t="shared" si="307"/>
        <v>4.195804195804196</v>
      </c>
    </row>
    <row r="553" spans="1:21" s="1" customFormat="1" ht="12">
      <c r="A553" s="18">
        <v>417</v>
      </c>
      <c r="B553" s="50" t="s">
        <v>531</v>
      </c>
      <c r="C553" s="72">
        <v>409</v>
      </c>
      <c r="D553" s="28">
        <v>326</v>
      </c>
      <c r="E553" s="28">
        <v>288</v>
      </c>
      <c r="F553" s="28">
        <v>306</v>
      </c>
      <c r="G553" s="73">
        <v>261</v>
      </c>
      <c r="H553" s="72">
        <v>106</v>
      </c>
      <c r="I553" s="29">
        <f t="shared" si="301"/>
        <v>36.80555555555556</v>
      </c>
      <c r="J553" s="28">
        <v>159</v>
      </c>
      <c r="K553" s="87">
        <f t="shared" si="302"/>
        <v>60.91954022988506</v>
      </c>
      <c r="L553" s="72">
        <v>62</v>
      </c>
      <c r="M553" s="29">
        <f t="shared" si="303"/>
        <v>21.52777777777778</v>
      </c>
      <c r="N553" s="28">
        <v>102</v>
      </c>
      <c r="O553" s="87">
        <f t="shared" si="304"/>
        <v>39.08045977011494</v>
      </c>
      <c r="P553" s="72">
        <v>79</v>
      </c>
      <c r="Q553" s="90">
        <f t="shared" si="305"/>
        <v>27.430555555555557</v>
      </c>
      <c r="R553" s="72">
        <v>23</v>
      </c>
      <c r="S553" s="90">
        <f t="shared" si="306"/>
        <v>7.986111111111111</v>
      </c>
      <c r="T553" s="62">
        <v>18</v>
      </c>
      <c r="U553" s="31">
        <f t="shared" si="307"/>
        <v>6.25</v>
      </c>
    </row>
    <row r="554" spans="1:21" s="1" customFormat="1" ht="12">
      <c r="A554" s="18">
        <v>418</v>
      </c>
      <c r="B554" s="50" t="s">
        <v>532</v>
      </c>
      <c r="C554" s="72">
        <v>409</v>
      </c>
      <c r="D554" s="28">
        <v>337</v>
      </c>
      <c r="E554" s="28">
        <v>309</v>
      </c>
      <c r="F554" s="28">
        <v>313</v>
      </c>
      <c r="G554" s="73">
        <v>285</v>
      </c>
      <c r="H554" s="72">
        <v>135</v>
      </c>
      <c r="I554" s="29">
        <f t="shared" si="301"/>
        <v>43.689320388349515</v>
      </c>
      <c r="J554" s="28">
        <v>176</v>
      </c>
      <c r="K554" s="87">
        <f t="shared" si="302"/>
        <v>61.75438596491228</v>
      </c>
      <c r="L554" s="72">
        <v>70</v>
      </c>
      <c r="M554" s="29">
        <f t="shared" si="303"/>
        <v>22.653721682847895</v>
      </c>
      <c r="N554" s="28">
        <v>109</v>
      </c>
      <c r="O554" s="87">
        <f t="shared" si="304"/>
        <v>38.24561403508772</v>
      </c>
      <c r="P554" s="72">
        <v>64</v>
      </c>
      <c r="Q554" s="90">
        <f t="shared" si="305"/>
        <v>20.71197411003236</v>
      </c>
      <c r="R554" s="72">
        <v>23</v>
      </c>
      <c r="S554" s="90">
        <f t="shared" si="306"/>
        <v>7.44336569579288</v>
      </c>
      <c r="T554" s="62">
        <v>17</v>
      </c>
      <c r="U554" s="31">
        <f t="shared" si="307"/>
        <v>5.501618122977346</v>
      </c>
    </row>
    <row r="555" spans="1:21" s="1" customFormat="1" ht="12">
      <c r="A555" s="18">
        <v>419</v>
      </c>
      <c r="B555" s="50" t="s">
        <v>533</v>
      </c>
      <c r="C555" s="72">
        <v>409</v>
      </c>
      <c r="D555" s="28">
        <v>315</v>
      </c>
      <c r="E555" s="28">
        <v>292</v>
      </c>
      <c r="F555" s="28">
        <v>299</v>
      </c>
      <c r="G555" s="73">
        <v>265</v>
      </c>
      <c r="H555" s="72">
        <v>101</v>
      </c>
      <c r="I555" s="29">
        <f t="shared" si="301"/>
        <v>34.58904109589041</v>
      </c>
      <c r="J555" s="28">
        <v>139</v>
      </c>
      <c r="K555" s="87">
        <f t="shared" si="302"/>
        <v>52.45283018867924</v>
      </c>
      <c r="L555" s="72">
        <v>79</v>
      </c>
      <c r="M555" s="29">
        <f t="shared" si="303"/>
        <v>27.054794520547944</v>
      </c>
      <c r="N555" s="28">
        <v>126</v>
      </c>
      <c r="O555" s="87">
        <f t="shared" si="304"/>
        <v>47.54716981132076</v>
      </c>
      <c r="P555" s="72">
        <v>71</v>
      </c>
      <c r="Q555" s="90">
        <f t="shared" si="305"/>
        <v>24.315068493150687</v>
      </c>
      <c r="R555" s="72">
        <v>21</v>
      </c>
      <c r="S555" s="90">
        <f t="shared" si="306"/>
        <v>7.191780821917808</v>
      </c>
      <c r="T555" s="62">
        <v>20</v>
      </c>
      <c r="U555" s="31">
        <f t="shared" si="307"/>
        <v>6.8493150684931505</v>
      </c>
    </row>
    <row r="556" spans="1:21" s="1" customFormat="1" ht="12">
      <c r="A556" s="18">
        <v>420</v>
      </c>
      <c r="B556" s="50" t="s">
        <v>534</v>
      </c>
      <c r="C556" s="72">
        <v>409</v>
      </c>
      <c r="D556" s="28">
        <v>327</v>
      </c>
      <c r="E556" s="28">
        <v>312</v>
      </c>
      <c r="F556" s="28">
        <v>307</v>
      </c>
      <c r="G556" s="73">
        <v>283</v>
      </c>
      <c r="H556" s="72">
        <v>137</v>
      </c>
      <c r="I556" s="29">
        <f t="shared" si="301"/>
        <v>43.91025641025641</v>
      </c>
      <c r="J556" s="28">
        <v>165</v>
      </c>
      <c r="K556" s="87">
        <f t="shared" si="302"/>
        <v>58.303886925795055</v>
      </c>
      <c r="L556" s="72">
        <v>68</v>
      </c>
      <c r="M556" s="29">
        <f t="shared" si="303"/>
        <v>21.794871794871796</v>
      </c>
      <c r="N556" s="28">
        <v>118</v>
      </c>
      <c r="O556" s="87">
        <f t="shared" si="304"/>
        <v>41.696113074204945</v>
      </c>
      <c r="P556" s="72">
        <v>75</v>
      </c>
      <c r="Q556" s="90">
        <f t="shared" si="305"/>
        <v>24.03846153846154</v>
      </c>
      <c r="R556" s="72">
        <v>17</v>
      </c>
      <c r="S556" s="90">
        <f t="shared" si="306"/>
        <v>5.448717948717949</v>
      </c>
      <c r="T556" s="62">
        <v>15</v>
      </c>
      <c r="U556" s="31">
        <f t="shared" si="307"/>
        <v>4.8076923076923075</v>
      </c>
    </row>
    <row r="557" spans="1:21" s="1" customFormat="1" ht="12">
      <c r="A557" s="18">
        <v>421</v>
      </c>
      <c r="B557" s="50" t="s">
        <v>535</v>
      </c>
      <c r="C557" s="72">
        <v>410</v>
      </c>
      <c r="D557" s="28">
        <v>317</v>
      </c>
      <c r="E557" s="28">
        <v>299</v>
      </c>
      <c r="F557" s="28">
        <v>305</v>
      </c>
      <c r="G557" s="73">
        <v>285</v>
      </c>
      <c r="H557" s="72">
        <v>103</v>
      </c>
      <c r="I557" s="29">
        <f t="shared" si="301"/>
        <v>34.448160535117054</v>
      </c>
      <c r="J557" s="28">
        <v>147</v>
      </c>
      <c r="K557" s="87">
        <f t="shared" si="302"/>
        <v>51.578947368421055</v>
      </c>
      <c r="L557" s="72">
        <v>87</v>
      </c>
      <c r="M557" s="29">
        <f t="shared" si="303"/>
        <v>29.096989966555185</v>
      </c>
      <c r="N557" s="28">
        <v>138</v>
      </c>
      <c r="O557" s="87">
        <f t="shared" si="304"/>
        <v>48.421052631578945</v>
      </c>
      <c r="P557" s="72">
        <v>78</v>
      </c>
      <c r="Q557" s="90">
        <f t="shared" si="305"/>
        <v>26.08695652173913</v>
      </c>
      <c r="R557" s="72">
        <v>17</v>
      </c>
      <c r="S557" s="90">
        <f t="shared" si="306"/>
        <v>5.68561872909699</v>
      </c>
      <c r="T557" s="62">
        <v>14</v>
      </c>
      <c r="U557" s="31">
        <f t="shared" si="307"/>
        <v>4.682274247491639</v>
      </c>
    </row>
    <row r="558" spans="1:21" s="1" customFormat="1" ht="12">
      <c r="A558" s="18">
        <v>422</v>
      </c>
      <c r="B558" s="50" t="s">
        <v>536</v>
      </c>
      <c r="C558" s="72">
        <v>410</v>
      </c>
      <c r="D558" s="28">
        <v>317</v>
      </c>
      <c r="E558" s="28">
        <v>284</v>
      </c>
      <c r="F558" s="28">
        <v>316</v>
      </c>
      <c r="G558" s="73">
        <v>281</v>
      </c>
      <c r="H558" s="72">
        <v>123</v>
      </c>
      <c r="I558" s="29">
        <f t="shared" si="301"/>
        <v>43.309859154929576</v>
      </c>
      <c r="J558" s="28">
        <v>157</v>
      </c>
      <c r="K558" s="87">
        <f t="shared" si="302"/>
        <v>55.87188612099644</v>
      </c>
      <c r="L558" s="72">
        <v>58</v>
      </c>
      <c r="M558" s="29">
        <f t="shared" si="303"/>
        <v>20.422535211267604</v>
      </c>
      <c r="N558" s="28">
        <v>124</v>
      </c>
      <c r="O558" s="87">
        <f t="shared" si="304"/>
        <v>44.12811387900356</v>
      </c>
      <c r="P558" s="72">
        <v>67</v>
      </c>
      <c r="Q558" s="90">
        <f t="shared" si="305"/>
        <v>23.591549295774648</v>
      </c>
      <c r="R558" s="72">
        <v>20</v>
      </c>
      <c r="S558" s="90">
        <f t="shared" si="306"/>
        <v>7.042253521126761</v>
      </c>
      <c r="T558" s="62">
        <v>16</v>
      </c>
      <c r="U558" s="31">
        <f t="shared" si="307"/>
        <v>5.633802816901408</v>
      </c>
    </row>
    <row r="559" spans="1:21" s="1" customFormat="1" ht="12">
      <c r="A559" s="18">
        <v>423</v>
      </c>
      <c r="B559" s="50" t="s">
        <v>537</v>
      </c>
      <c r="C559" s="72">
        <v>409</v>
      </c>
      <c r="D559" s="28">
        <v>330</v>
      </c>
      <c r="E559" s="28">
        <v>299</v>
      </c>
      <c r="F559" s="28">
        <v>312</v>
      </c>
      <c r="G559" s="73">
        <v>284</v>
      </c>
      <c r="H559" s="72">
        <v>136</v>
      </c>
      <c r="I559" s="29">
        <f t="shared" si="301"/>
        <v>45.48494983277592</v>
      </c>
      <c r="J559" s="28">
        <v>165</v>
      </c>
      <c r="K559" s="87">
        <f t="shared" si="302"/>
        <v>58.098591549295776</v>
      </c>
      <c r="L559" s="72">
        <v>72</v>
      </c>
      <c r="M559" s="29">
        <f t="shared" si="303"/>
        <v>24.08026755852843</v>
      </c>
      <c r="N559" s="28">
        <v>119</v>
      </c>
      <c r="O559" s="87">
        <f t="shared" si="304"/>
        <v>41.901408450704224</v>
      </c>
      <c r="P559" s="72">
        <v>70</v>
      </c>
      <c r="Q559" s="90">
        <f t="shared" si="305"/>
        <v>23.411371237458194</v>
      </c>
      <c r="R559" s="72">
        <v>15</v>
      </c>
      <c r="S559" s="90">
        <f t="shared" si="306"/>
        <v>5.016722408026756</v>
      </c>
      <c r="T559" s="62">
        <v>6</v>
      </c>
      <c r="U559" s="31">
        <f t="shared" si="307"/>
        <v>2.0066889632107023</v>
      </c>
    </row>
    <row r="560" spans="1:21" s="1" customFormat="1" ht="12">
      <c r="A560" s="18">
        <v>424</v>
      </c>
      <c r="B560" s="54" t="s">
        <v>538</v>
      </c>
      <c r="C560" s="72">
        <v>410</v>
      </c>
      <c r="D560" s="28">
        <v>312</v>
      </c>
      <c r="E560" s="28">
        <v>287</v>
      </c>
      <c r="F560" s="28">
        <v>296</v>
      </c>
      <c r="G560" s="73">
        <v>270</v>
      </c>
      <c r="H560" s="72">
        <v>124</v>
      </c>
      <c r="I560" s="29">
        <f t="shared" si="301"/>
        <v>43.20557491289198</v>
      </c>
      <c r="J560" s="28">
        <v>159</v>
      </c>
      <c r="K560" s="87">
        <f t="shared" si="302"/>
        <v>58.888888888888886</v>
      </c>
      <c r="L560" s="72">
        <v>62</v>
      </c>
      <c r="M560" s="29">
        <f t="shared" si="303"/>
        <v>21.60278745644599</v>
      </c>
      <c r="N560" s="28">
        <v>111</v>
      </c>
      <c r="O560" s="87">
        <f t="shared" si="304"/>
        <v>41.111111111111114</v>
      </c>
      <c r="P560" s="72">
        <v>65</v>
      </c>
      <c r="Q560" s="90">
        <f t="shared" si="305"/>
        <v>22.64808362369338</v>
      </c>
      <c r="R560" s="72">
        <v>17</v>
      </c>
      <c r="S560" s="90">
        <f t="shared" si="306"/>
        <v>5.923344947735192</v>
      </c>
      <c r="T560" s="62">
        <v>19</v>
      </c>
      <c r="U560" s="31">
        <f t="shared" si="307"/>
        <v>6.620209059233449</v>
      </c>
    </row>
    <row r="561" spans="1:21" s="1" customFormat="1" ht="12">
      <c r="A561" s="18">
        <v>425</v>
      </c>
      <c r="B561" s="50" t="s">
        <v>539</v>
      </c>
      <c r="C561" s="72">
        <v>409</v>
      </c>
      <c r="D561" s="28">
        <v>307</v>
      </c>
      <c r="E561" s="28">
        <v>280</v>
      </c>
      <c r="F561" s="28">
        <v>295</v>
      </c>
      <c r="G561" s="73">
        <v>270</v>
      </c>
      <c r="H561" s="72">
        <v>117</v>
      </c>
      <c r="I561" s="29">
        <f t="shared" si="301"/>
        <v>41.785714285714285</v>
      </c>
      <c r="J561" s="28">
        <v>154</v>
      </c>
      <c r="K561" s="87">
        <f t="shared" si="302"/>
        <v>57.03703703703704</v>
      </c>
      <c r="L561" s="72">
        <v>83</v>
      </c>
      <c r="M561" s="29">
        <f t="shared" si="303"/>
        <v>29.642857142857142</v>
      </c>
      <c r="N561" s="28">
        <v>116</v>
      </c>
      <c r="O561" s="87">
        <f t="shared" si="304"/>
        <v>42.96296296296296</v>
      </c>
      <c r="P561" s="72">
        <v>52</v>
      </c>
      <c r="Q561" s="90">
        <f t="shared" si="305"/>
        <v>18.571428571428573</v>
      </c>
      <c r="R561" s="72">
        <v>21</v>
      </c>
      <c r="S561" s="90">
        <f t="shared" si="306"/>
        <v>7.5</v>
      </c>
      <c r="T561" s="62">
        <v>7</v>
      </c>
      <c r="U561" s="31">
        <f t="shared" si="307"/>
        <v>2.5</v>
      </c>
    </row>
    <row r="562" spans="1:21" s="1" customFormat="1" ht="12">
      <c r="A562" s="18">
        <v>426</v>
      </c>
      <c r="B562" s="50" t="s">
        <v>540</v>
      </c>
      <c r="C562" s="72">
        <v>409</v>
      </c>
      <c r="D562" s="28">
        <v>313</v>
      </c>
      <c r="E562" s="28">
        <v>285</v>
      </c>
      <c r="F562" s="28">
        <v>308</v>
      </c>
      <c r="G562" s="73">
        <v>272</v>
      </c>
      <c r="H562" s="72">
        <v>132</v>
      </c>
      <c r="I562" s="29">
        <f t="shared" si="301"/>
        <v>46.31578947368421</v>
      </c>
      <c r="J562" s="28">
        <v>183</v>
      </c>
      <c r="K562" s="87">
        <f t="shared" si="302"/>
        <v>67.27941176470588</v>
      </c>
      <c r="L562" s="72">
        <v>57</v>
      </c>
      <c r="M562" s="29">
        <f t="shared" si="303"/>
        <v>20</v>
      </c>
      <c r="N562" s="28">
        <v>89</v>
      </c>
      <c r="O562" s="87">
        <f t="shared" si="304"/>
        <v>32.720588235294116</v>
      </c>
      <c r="P562" s="72">
        <v>52</v>
      </c>
      <c r="Q562" s="90">
        <f t="shared" si="305"/>
        <v>18.24561403508772</v>
      </c>
      <c r="R562" s="72">
        <v>27</v>
      </c>
      <c r="S562" s="90">
        <f t="shared" si="306"/>
        <v>9.473684210526315</v>
      </c>
      <c r="T562" s="62">
        <v>17</v>
      </c>
      <c r="U562" s="31">
        <f t="shared" si="307"/>
        <v>5.964912280701754</v>
      </c>
    </row>
    <row r="563" spans="1:21" s="1" customFormat="1" ht="12">
      <c r="A563" s="18">
        <v>427</v>
      </c>
      <c r="B563" s="50" t="s">
        <v>541</v>
      </c>
      <c r="C563" s="72">
        <v>468</v>
      </c>
      <c r="D563" s="28">
        <v>340</v>
      </c>
      <c r="E563" s="28">
        <v>314</v>
      </c>
      <c r="F563" s="28">
        <v>336</v>
      </c>
      <c r="G563" s="73">
        <v>304</v>
      </c>
      <c r="H563" s="72">
        <v>124</v>
      </c>
      <c r="I563" s="29">
        <f t="shared" si="301"/>
        <v>39.49044585987261</v>
      </c>
      <c r="J563" s="28">
        <v>154</v>
      </c>
      <c r="K563" s="87">
        <f t="shared" si="302"/>
        <v>50.6578947368421</v>
      </c>
      <c r="L563" s="72">
        <v>84</v>
      </c>
      <c r="M563" s="29">
        <f t="shared" si="303"/>
        <v>26.751592356687897</v>
      </c>
      <c r="N563" s="28">
        <v>150</v>
      </c>
      <c r="O563" s="87">
        <f t="shared" si="304"/>
        <v>49.3421052631579</v>
      </c>
      <c r="P563" s="72">
        <v>67</v>
      </c>
      <c r="Q563" s="90">
        <f t="shared" si="305"/>
        <v>21.337579617834393</v>
      </c>
      <c r="R563" s="72">
        <v>24</v>
      </c>
      <c r="S563" s="90">
        <f t="shared" si="306"/>
        <v>7.643312101910828</v>
      </c>
      <c r="T563" s="62">
        <v>15</v>
      </c>
      <c r="U563" s="31">
        <f t="shared" si="307"/>
        <v>4.777070063694268</v>
      </c>
    </row>
    <row r="564" spans="1:21" s="1" customFormat="1" ht="12">
      <c r="A564" s="18">
        <v>428</v>
      </c>
      <c r="B564" s="50" t="s">
        <v>542</v>
      </c>
      <c r="C564" s="72">
        <v>423</v>
      </c>
      <c r="D564" s="28">
        <v>334</v>
      </c>
      <c r="E564" s="28">
        <v>310</v>
      </c>
      <c r="F564" s="28">
        <v>322</v>
      </c>
      <c r="G564" s="73">
        <v>307</v>
      </c>
      <c r="H564" s="72">
        <v>89</v>
      </c>
      <c r="I564" s="29">
        <f t="shared" si="301"/>
        <v>28.70967741935484</v>
      </c>
      <c r="J564" s="28">
        <v>141</v>
      </c>
      <c r="K564" s="87">
        <f t="shared" si="302"/>
        <v>45.928338762214985</v>
      </c>
      <c r="L564" s="72">
        <v>87</v>
      </c>
      <c r="M564" s="29">
        <f t="shared" si="303"/>
        <v>28.06451612903226</v>
      </c>
      <c r="N564" s="28">
        <v>166</v>
      </c>
      <c r="O564" s="87">
        <f t="shared" si="304"/>
        <v>54.071661237785015</v>
      </c>
      <c r="P564" s="72">
        <v>100</v>
      </c>
      <c r="Q564" s="90">
        <f t="shared" si="305"/>
        <v>32.25806451612903</v>
      </c>
      <c r="R564" s="72">
        <v>15</v>
      </c>
      <c r="S564" s="90">
        <f t="shared" si="306"/>
        <v>4.838709677419355</v>
      </c>
      <c r="T564" s="62">
        <v>19</v>
      </c>
      <c r="U564" s="31">
        <f t="shared" si="307"/>
        <v>6.129032258064516</v>
      </c>
    </row>
    <row r="565" spans="1:21" s="1" customFormat="1" ht="12">
      <c r="A565" s="18">
        <v>429</v>
      </c>
      <c r="B565" s="50" t="s">
        <v>543</v>
      </c>
      <c r="C565" s="72">
        <v>423</v>
      </c>
      <c r="D565" s="28">
        <v>348</v>
      </c>
      <c r="E565" s="28">
        <v>317</v>
      </c>
      <c r="F565" s="28">
        <v>329</v>
      </c>
      <c r="G565" s="73">
        <v>303</v>
      </c>
      <c r="H565" s="72">
        <v>129</v>
      </c>
      <c r="I565" s="29">
        <f t="shared" si="301"/>
        <v>40.694006309148264</v>
      </c>
      <c r="J565" s="28">
        <v>165</v>
      </c>
      <c r="K565" s="87">
        <f t="shared" si="302"/>
        <v>54.45544554455446</v>
      </c>
      <c r="L565" s="72">
        <v>73</v>
      </c>
      <c r="M565" s="29">
        <f t="shared" si="303"/>
        <v>23.028391167192428</v>
      </c>
      <c r="N565" s="28">
        <v>138</v>
      </c>
      <c r="O565" s="87">
        <f t="shared" si="304"/>
        <v>45.54455445544554</v>
      </c>
      <c r="P565" s="72">
        <v>78</v>
      </c>
      <c r="Q565" s="90">
        <f t="shared" si="305"/>
        <v>24.605678233438486</v>
      </c>
      <c r="R565" s="72">
        <v>20</v>
      </c>
      <c r="S565" s="90">
        <f t="shared" si="306"/>
        <v>6.309148264984227</v>
      </c>
      <c r="T565" s="62">
        <v>17</v>
      </c>
      <c r="U565" s="31">
        <f t="shared" si="307"/>
        <v>5.3627760252365935</v>
      </c>
    </row>
    <row r="566" spans="1:21" s="1" customFormat="1" ht="12">
      <c r="A566" s="18">
        <v>430</v>
      </c>
      <c r="B566" s="50" t="s">
        <v>544</v>
      </c>
      <c r="C566" s="72">
        <v>422</v>
      </c>
      <c r="D566" s="28">
        <v>338</v>
      </c>
      <c r="E566" s="28">
        <v>322</v>
      </c>
      <c r="F566" s="28">
        <v>321</v>
      </c>
      <c r="G566" s="73">
        <v>295</v>
      </c>
      <c r="H566" s="72">
        <v>107</v>
      </c>
      <c r="I566" s="29">
        <f t="shared" si="301"/>
        <v>33.22981366459627</v>
      </c>
      <c r="J566" s="28">
        <v>163</v>
      </c>
      <c r="K566" s="87">
        <f t="shared" si="302"/>
        <v>55.25423728813559</v>
      </c>
      <c r="L566" s="72">
        <v>82</v>
      </c>
      <c r="M566" s="29">
        <f t="shared" si="303"/>
        <v>25.46583850931677</v>
      </c>
      <c r="N566" s="28">
        <v>132</v>
      </c>
      <c r="O566" s="87">
        <f t="shared" si="304"/>
        <v>44.74576271186441</v>
      </c>
      <c r="P566" s="72">
        <v>80</v>
      </c>
      <c r="Q566" s="90">
        <f t="shared" si="305"/>
        <v>24.84472049689441</v>
      </c>
      <c r="R566" s="72">
        <v>34</v>
      </c>
      <c r="S566" s="90">
        <f t="shared" si="306"/>
        <v>10.559006211180124</v>
      </c>
      <c r="T566" s="62">
        <v>19</v>
      </c>
      <c r="U566" s="31">
        <f t="shared" si="307"/>
        <v>5.900621118012422</v>
      </c>
    </row>
    <row r="567" spans="1:21" s="1" customFormat="1" ht="12">
      <c r="A567" s="18">
        <v>431</v>
      </c>
      <c r="B567" s="50" t="s">
        <v>545</v>
      </c>
      <c r="C567" s="72">
        <v>427</v>
      </c>
      <c r="D567" s="28">
        <v>336</v>
      </c>
      <c r="E567" s="28">
        <v>313</v>
      </c>
      <c r="F567" s="28">
        <v>327</v>
      </c>
      <c r="G567" s="73">
        <v>305</v>
      </c>
      <c r="H567" s="72">
        <v>104</v>
      </c>
      <c r="I567" s="29">
        <f t="shared" si="301"/>
        <v>33.22683706070288</v>
      </c>
      <c r="J567" s="28">
        <v>154</v>
      </c>
      <c r="K567" s="87">
        <f t="shared" si="302"/>
        <v>50.49180327868852</v>
      </c>
      <c r="L567" s="72">
        <v>80</v>
      </c>
      <c r="M567" s="29">
        <f t="shared" si="303"/>
        <v>25.559105431309906</v>
      </c>
      <c r="N567" s="28">
        <v>151</v>
      </c>
      <c r="O567" s="87">
        <f t="shared" si="304"/>
        <v>49.50819672131148</v>
      </c>
      <c r="P567" s="72">
        <v>89</v>
      </c>
      <c r="Q567" s="90">
        <f t="shared" si="305"/>
        <v>28.43450479233227</v>
      </c>
      <c r="R567" s="72">
        <v>21</v>
      </c>
      <c r="S567" s="90">
        <f t="shared" si="306"/>
        <v>6.7092651757188495</v>
      </c>
      <c r="T567" s="62">
        <v>19</v>
      </c>
      <c r="U567" s="31">
        <f t="shared" si="307"/>
        <v>6.0702875399361025</v>
      </c>
    </row>
    <row r="568" spans="1:21" s="1" customFormat="1" ht="12">
      <c r="A568" s="18">
        <v>432</v>
      </c>
      <c r="B568" s="50" t="s">
        <v>622</v>
      </c>
      <c r="C568" s="72">
        <v>423</v>
      </c>
      <c r="D568" s="28">
        <v>338</v>
      </c>
      <c r="E568" s="28">
        <v>314</v>
      </c>
      <c r="F568" s="28">
        <v>329</v>
      </c>
      <c r="G568" s="73">
        <v>307</v>
      </c>
      <c r="H568" s="72">
        <v>99</v>
      </c>
      <c r="I568" s="29">
        <f t="shared" si="301"/>
        <v>31.528662420382165</v>
      </c>
      <c r="J568" s="28">
        <v>140</v>
      </c>
      <c r="K568" s="87">
        <f t="shared" si="302"/>
        <v>45.60260586319218</v>
      </c>
      <c r="L568" s="72">
        <v>96</v>
      </c>
      <c r="M568" s="29">
        <f aca="true" t="shared" si="308" ref="M568:M599">+L568*100/E568</f>
        <v>30.573248407643312</v>
      </c>
      <c r="N568" s="28">
        <v>167</v>
      </c>
      <c r="O568" s="87">
        <f aca="true" t="shared" si="309" ref="O568:O599">+N568*100/G568</f>
        <v>54.39739413680782</v>
      </c>
      <c r="P568" s="72">
        <v>93</v>
      </c>
      <c r="Q568" s="90">
        <f aca="true" t="shared" si="310" ref="Q568:Q599">+P568*100/E568</f>
        <v>29.61783439490446</v>
      </c>
      <c r="R568" s="72">
        <v>13</v>
      </c>
      <c r="S568" s="90">
        <f aca="true" t="shared" si="311" ref="S568:S599">+R568*100/E568</f>
        <v>4.140127388535032</v>
      </c>
      <c r="T568" s="62">
        <v>13</v>
      </c>
      <c r="U568" s="31">
        <f aca="true" t="shared" si="312" ref="U568:U599">+T568*100/E568</f>
        <v>4.140127388535032</v>
      </c>
    </row>
    <row r="569" spans="1:21" s="1" customFormat="1" ht="12">
      <c r="A569" s="18">
        <v>433</v>
      </c>
      <c r="B569" s="50" t="s">
        <v>546</v>
      </c>
      <c r="C569" s="72">
        <v>424</v>
      </c>
      <c r="D569" s="28">
        <v>336</v>
      </c>
      <c r="E569" s="28">
        <v>317</v>
      </c>
      <c r="F569" s="28">
        <v>323</v>
      </c>
      <c r="G569" s="73">
        <v>302</v>
      </c>
      <c r="H569" s="72">
        <v>109</v>
      </c>
      <c r="I569" s="29">
        <f t="shared" si="301"/>
        <v>34.38485804416404</v>
      </c>
      <c r="J569" s="28">
        <v>150</v>
      </c>
      <c r="K569" s="87">
        <f t="shared" si="302"/>
        <v>49.66887417218543</v>
      </c>
      <c r="L569" s="72">
        <v>92</v>
      </c>
      <c r="M569" s="29">
        <f t="shared" si="308"/>
        <v>29.022082018927446</v>
      </c>
      <c r="N569" s="28">
        <v>152</v>
      </c>
      <c r="O569" s="87">
        <f t="shared" si="309"/>
        <v>50.33112582781457</v>
      </c>
      <c r="P569" s="72">
        <v>71</v>
      </c>
      <c r="Q569" s="90">
        <f t="shared" si="310"/>
        <v>22.397476340694006</v>
      </c>
      <c r="R569" s="72">
        <v>25</v>
      </c>
      <c r="S569" s="90">
        <f t="shared" si="311"/>
        <v>7.886435331230284</v>
      </c>
      <c r="T569" s="62">
        <v>20</v>
      </c>
      <c r="U569" s="31">
        <f t="shared" si="312"/>
        <v>6.309148264984227</v>
      </c>
    </row>
    <row r="570" spans="1:21" s="1" customFormat="1" ht="12">
      <c r="A570" s="18">
        <v>434</v>
      </c>
      <c r="B570" s="50" t="s">
        <v>547</v>
      </c>
      <c r="C570" s="72">
        <v>423</v>
      </c>
      <c r="D570" s="28">
        <v>335</v>
      </c>
      <c r="E570" s="28">
        <v>306</v>
      </c>
      <c r="F570" s="28">
        <v>326</v>
      </c>
      <c r="G570" s="73">
        <v>287</v>
      </c>
      <c r="H570" s="72">
        <v>118</v>
      </c>
      <c r="I570" s="29">
        <f t="shared" si="301"/>
        <v>38.56209150326797</v>
      </c>
      <c r="J570" s="28">
        <v>154</v>
      </c>
      <c r="K570" s="87">
        <f t="shared" si="302"/>
        <v>53.65853658536585</v>
      </c>
      <c r="L570" s="72">
        <v>63</v>
      </c>
      <c r="M570" s="29">
        <f t="shared" si="308"/>
        <v>20.58823529411765</v>
      </c>
      <c r="N570" s="28">
        <v>133</v>
      </c>
      <c r="O570" s="87">
        <f t="shared" si="309"/>
        <v>46.34146341463415</v>
      </c>
      <c r="P570" s="72">
        <v>85</v>
      </c>
      <c r="Q570" s="90">
        <f t="shared" si="310"/>
        <v>27.77777777777778</v>
      </c>
      <c r="R570" s="72">
        <v>26</v>
      </c>
      <c r="S570" s="90">
        <f t="shared" si="311"/>
        <v>8.49673202614379</v>
      </c>
      <c r="T570" s="62">
        <v>14</v>
      </c>
      <c r="U570" s="31">
        <f t="shared" si="312"/>
        <v>4.57516339869281</v>
      </c>
    </row>
    <row r="571" spans="1:21" s="1" customFormat="1" ht="12">
      <c r="A571" s="18">
        <v>435</v>
      </c>
      <c r="B571" s="50" t="s">
        <v>548</v>
      </c>
      <c r="C571" s="72">
        <v>423</v>
      </c>
      <c r="D571" s="28">
        <v>332</v>
      </c>
      <c r="E571" s="28">
        <v>320</v>
      </c>
      <c r="F571" s="28">
        <v>332</v>
      </c>
      <c r="G571" s="73">
        <v>306</v>
      </c>
      <c r="H571" s="72">
        <v>111</v>
      </c>
      <c r="I571" s="29">
        <f t="shared" si="301"/>
        <v>34.6875</v>
      </c>
      <c r="J571" s="28">
        <v>151</v>
      </c>
      <c r="K571" s="87">
        <f t="shared" si="302"/>
        <v>49.34640522875817</v>
      </c>
      <c r="L571" s="72">
        <v>53</v>
      </c>
      <c r="M571" s="29">
        <f t="shared" si="308"/>
        <v>16.5625</v>
      </c>
      <c r="N571" s="28">
        <v>155</v>
      </c>
      <c r="O571" s="87">
        <f t="shared" si="309"/>
        <v>50.65359477124183</v>
      </c>
      <c r="P571" s="72">
        <v>107</v>
      </c>
      <c r="Q571" s="90">
        <f t="shared" si="310"/>
        <v>33.4375</v>
      </c>
      <c r="R571" s="72">
        <v>28</v>
      </c>
      <c r="S571" s="90">
        <f t="shared" si="311"/>
        <v>8.75</v>
      </c>
      <c r="T571" s="62">
        <v>21</v>
      </c>
      <c r="U571" s="31">
        <f t="shared" si="312"/>
        <v>6.5625</v>
      </c>
    </row>
    <row r="572" spans="1:21" s="1" customFormat="1" ht="12">
      <c r="A572" s="18">
        <v>436</v>
      </c>
      <c r="B572" s="50" t="s">
        <v>549</v>
      </c>
      <c r="C572" s="72">
        <v>424</v>
      </c>
      <c r="D572" s="28">
        <v>328</v>
      </c>
      <c r="E572" s="28">
        <v>304</v>
      </c>
      <c r="F572" s="28">
        <v>316</v>
      </c>
      <c r="G572" s="73">
        <v>289</v>
      </c>
      <c r="H572" s="72">
        <v>110</v>
      </c>
      <c r="I572" s="29">
        <f t="shared" si="301"/>
        <v>36.18421052631579</v>
      </c>
      <c r="J572" s="28">
        <v>156</v>
      </c>
      <c r="K572" s="87">
        <f t="shared" si="302"/>
        <v>53.97923875432526</v>
      </c>
      <c r="L572" s="72">
        <v>90</v>
      </c>
      <c r="M572" s="29">
        <f t="shared" si="308"/>
        <v>29.605263157894736</v>
      </c>
      <c r="N572" s="28">
        <v>133</v>
      </c>
      <c r="O572" s="87">
        <f t="shared" si="309"/>
        <v>46.02076124567474</v>
      </c>
      <c r="P572" s="72">
        <v>77</v>
      </c>
      <c r="Q572" s="90">
        <f t="shared" si="310"/>
        <v>25.32894736842105</v>
      </c>
      <c r="R572" s="72">
        <v>15</v>
      </c>
      <c r="S572" s="90">
        <f t="shared" si="311"/>
        <v>4.934210526315789</v>
      </c>
      <c r="T572" s="62">
        <v>12</v>
      </c>
      <c r="U572" s="31">
        <f t="shared" si="312"/>
        <v>3.9473684210526314</v>
      </c>
    </row>
    <row r="573" spans="1:21" s="1" customFormat="1" ht="12">
      <c r="A573" s="18">
        <v>437</v>
      </c>
      <c r="B573" s="50" t="s">
        <v>550</v>
      </c>
      <c r="C573" s="72">
        <v>425</v>
      </c>
      <c r="D573" s="28">
        <v>332</v>
      </c>
      <c r="E573" s="28">
        <v>301</v>
      </c>
      <c r="F573" s="28">
        <v>326</v>
      </c>
      <c r="G573" s="73">
        <v>295</v>
      </c>
      <c r="H573" s="72">
        <v>102</v>
      </c>
      <c r="I573" s="29">
        <f t="shared" si="301"/>
        <v>33.88704318936877</v>
      </c>
      <c r="J573" s="28">
        <v>146</v>
      </c>
      <c r="K573" s="87">
        <f t="shared" si="302"/>
        <v>49.49152542372882</v>
      </c>
      <c r="L573" s="72">
        <v>93</v>
      </c>
      <c r="M573" s="29">
        <f t="shared" si="308"/>
        <v>30.897009966777407</v>
      </c>
      <c r="N573" s="28">
        <v>149</v>
      </c>
      <c r="O573" s="87">
        <f t="shared" si="309"/>
        <v>50.50847457627118</v>
      </c>
      <c r="P573" s="72">
        <v>71</v>
      </c>
      <c r="Q573" s="90">
        <f t="shared" si="310"/>
        <v>23.588039867109636</v>
      </c>
      <c r="R573" s="72">
        <v>22</v>
      </c>
      <c r="S573" s="90">
        <f t="shared" si="311"/>
        <v>7.308970099667774</v>
      </c>
      <c r="T573" s="62">
        <v>13</v>
      </c>
      <c r="U573" s="31">
        <f t="shared" si="312"/>
        <v>4.318936877076412</v>
      </c>
    </row>
    <row r="574" spans="1:21" s="1" customFormat="1" ht="12">
      <c r="A574" s="18">
        <v>438</v>
      </c>
      <c r="B574" s="50" t="s">
        <v>551</v>
      </c>
      <c r="C574" s="72">
        <v>424</v>
      </c>
      <c r="D574" s="28">
        <v>339</v>
      </c>
      <c r="E574" s="28">
        <v>318</v>
      </c>
      <c r="F574" s="28">
        <v>322</v>
      </c>
      <c r="G574" s="73">
        <v>285</v>
      </c>
      <c r="H574" s="72">
        <v>120</v>
      </c>
      <c r="I574" s="29">
        <f t="shared" si="301"/>
        <v>37.735849056603776</v>
      </c>
      <c r="J574" s="28">
        <v>153</v>
      </c>
      <c r="K574" s="87">
        <f t="shared" si="302"/>
        <v>53.68421052631579</v>
      </c>
      <c r="L574" s="72">
        <v>58</v>
      </c>
      <c r="M574" s="29">
        <f t="shared" si="308"/>
        <v>18.238993710691823</v>
      </c>
      <c r="N574" s="28">
        <v>132</v>
      </c>
      <c r="O574" s="87">
        <f t="shared" si="309"/>
        <v>46.31578947368421</v>
      </c>
      <c r="P574" s="72">
        <v>75</v>
      </c>
      <c r="Q574" s="90">
        <f t="shared" si="310"/>
        <v>23.58490566037736</v>
      </c>
      <c r="R574" s="72">
        <v>36</v>
      </c>
      <c r="S574" s="90">
        <f t="shared" si="311"/>
        <v>11.320754716981131</v>
      </c>
      <c r="T574" s="62">
        <v>29</v>
      </c>
      <c r="U574" s="31">
        <f t="shared" si="312"/>
        <v>9.119496855345911</v>
      </c>
    </row>
    <row r="575" spans="1:21" s="1" customFormat="1" ht="12">
      <c r="A575" s="18">
        <v>439</v>
      </c>
      <c r="B575" s="50" t="s">
        <v>552</v>
      </c>
      <c r="C575" s="72">
        <v>424</v>
      </c>
      <c r="D575" s="28">
        <v>316</v>
      </c>
      <c r="E575" s="28">
        <v>294</v>
      </c>
      <c r="F575" s="28">
        <v>318</v>
      </c>
      <c r="G575" s="73">
        <v>293</v>
      </c>
      <c r="H575" s="72">
        <v>110</v>
      </c>
      <c r="I575" s="29">
        <f t="shared" si="301"/>
        <v>37.414965986394556</v>
      </c>
      <c r="J575" s="28">
        <v>163</v>
      </c>
      <c r="K575" s="87">
        <f t="shared" si="302"/>
        <v>55.63139931740614</v>
      </c>
      <c r="L575" s="72">
        <v>76</v>
      </c>
      <c r="M575" s="29">
        <f t="shared" si="308"/>
        <v>25.85034013605442</v>
      </c>
      <c r="N575" s="28">
        <v>130</v>
      </c>
      <c r="O575" s="87">
        <f t="shared" si="309"/>
        <v>44.36860068259386</v>
      </c>
      <c r="P575" s="72">
        <v>71</v>
      </c>
      <c r="Q575" s="90">
        <f t="shared" si="310"/>
        <v>24.14965986394558</v>
      </c>
      <c r="R575" s="72">
        <v>22</v>
      </c>
      <c r="S575" s="90">
        <f t="shared" si="311"/>
        <v>7.482993197278912</v>
      </c>
      <c r="T575" s="62">
        <v>15</v>
      </c>
      <c r="U575" s="31">
        <f t="shared" si="312"/>
        <v>5.1020408163265305</v>
      </c>
    </row>
    <row r="576" spans="1:21" s="1" customFormat="1" ht="12">
      <c r="A576" s="18">
        <v>440</v>
      </c>
      <c r="B576" s="50" t="s">
        <v>553</v>
      </c>
      <c r="C576" s="72">
        <v>422</v>
      </c>
      <c r="D576" s="28">
        <v>310</v>
      </c>
      <c r="E576" s="28">
        <v>297</v>
      </c>
      <c r="F576" s="28">
        <v>297</v>
      </c>
      <c r="G576" s="73">
        <v>270</v>
      </c>
      <c r="H576" s="72">
        <v>91</v>
      </c>
      <c r="I576" s="29">
        <f t="shared" si="301"/>
        <v>30.63973063973064</v>
      </c>
      <c r="J576" s="28">
        <v>136</v>
      </c>
      <c r="K576" s="87">
        <f t="shared" si="302"/>
        <v>50.370370370370374</v>
      </c>
      <c r="L576" s="72">
        <v>72</v>
      </c>
      <c r="M576" s="29">
        <f t="shared" si="308"/>
        <v>24.242424242424242</v>
      </c>
      <c r="N576" s="28">
        <v>134</v>
      </c>
      <c r="O576" s="87">
        <f t="shared" si="309"/>
        <v>49.629629629629626</v>
      </c>
      <c r="P576" s="72">
        <v>97</v>
      </c>
      <c r="Q576" s="90">
        <f t="shared" si="310"/>
        <v>32.65993265993266</v>
      </c>
      <c r="R576" s="72">
        <v>18</v>
      </c>
      <c r="S576" s="90">
        <f t="shared" si="311"/>
        <v>6.0606060606060606</v>
      </c>
      <c r="T576" s="62">
        <v>19</v>
      </c>
      <c r="U576" s="31">
        <f t="shared" si="312"/>
        <v>6.397306397306397</v>
      </c>
    </row>
    <row r="577" spans="1:21" s="1" customFormat="1" ht="12">
      <c r="A577" s="18">
        <v>441</v>
      </c>
      <c r="B577" s="50" t="s">
        <v>554</v>
      </c>
      <c r="C577" s="72">
        <v>423</v>
      </c>
      <c r="D577" s="28">
        <v>316</v>
      </c>
      <c r="E577" s="28">
        <v>294</v>
      </c>
      <c r="F577" s="28">
        <v>314</v>
      </c>
      <c r="G577" s="73">
        <v>283</v>
      </c>
      <c r="H577" s="72">
        <v>106</v>
      </c>
      <c r="I577" s="29">
        <f t="shared" si="301"/>
        <v>36.054421768707485</v>
      </c>
      <c r="J577" s="28">
        <v>161</v>
      </c>
      <c r="K577" s="87">
        <f t="shared" si="302"/>
        <v>56.890459363957596</v>
      </c>
      <c r="L577" s="72">
        <v>71</v>
      </c>
      <c r="M577" s="29">
        <f t="shared" si="308"/>
        <v>24.14965986394558</v>
      </c>
      <c r="N577" s="28">
        <v>122</v>
      </c>
      <c r="O577" s="87">
        <f t="shared" si="309"/>
        <v>43.109540636042404</v>
      </c>
      <c r="P577" s="72">
        <v>72</v>
      </c>
      <c r="Q577" s="90">
        <f t="shared" si="310"/>
        <v>24.489795918367346</v>
      </c>
      <c r="R577" s="72">
        <v>24</v>
      </c>
      <c r="S577" s="90">
        <f t="shared" si="311"/>
        <v>8.16326530612245</v>
      </c>
      <c r="T577" s="62">
        <v>21</v>
      </c>
      <c r="U577" s="31">
        <f t="shared" si="312"/>
        <v>7.142857142857143</v>
      </c>
    </row>
    <row r="578" spans="1:21" s="1" customFormat="1" ht="12">
      <c r="A578" s="18">
        <v>442</v>
      </c>
      <c r="B578" s="50" t="s">
        <v>555</v>
      </c>
      <c r="C578" s="72">
        <v>423</v>
      </c>
      <c r="D578" s="28">
        <v>338</v>
      </c>
      <c r="E578" s="28">
        <v>313</v>
      </c>
      <c r="F578" s="28">
        <v>335</v>
      </c>
      <c r="G578" s="73">
        <v>311</v>
      </c>
      <c r="H578" s="72">
        <v>124</v>
      </c>
      <c r="I578" s="29">
        <f t="shared" si="301"/>
        <v>39.61661341853035</v>
      </c>
      <c r="J578" s="28">
        <v>160</v>
      </c>
      <c r="K578" s="87">
        <f t="shared" si="302"/>
        <v>51.446945337620576</v>
      </c>
      <c r="L578" s="72">
        <v>79</v>
      </c>
      <c r="M578" s="29">
        <f t="shared" si="308"/>
        <v>25.23961661341853</v>
      </c>
      <c r="N578" s="28">
        <v>151</v>
      </c>
      <c r="O578" s="87">
        <f t="shared" si="309"/>
        <v>48.553054662379424</v>
      </c>
      <c r="P578" s="72">
        <v>85</v>
      </c>
      <c r="Q578" s="90">
        <f t="shared" si="310"/>
        <v>27.156549520766774</v>
      </c>
      <c r="R578" s="72">
        <v>10</v>
      </c>
      <c r="S578" s="90">
        <f t="shared" si="311"/>
        <v>3.194888178913738</v>
      </c>
      <c r="T578" s="62">
        <v>15</v>
      </c>
      <c r="U578" s="31">
        <f t="shared" si="312"/>
        <v>4.792332268370607</v>
      </c>
    </row>
    <row r="579" spans="1:21" s="1" customFormat="1" ht="12">
      <c r="A579" s="18">
        <v>443</v>
      </c>
      <c r="B579" s="50" t="s">
        <v>556</v>
      </c>
      <c r="C579" s="72">
        <v>424</v>
      </c>
      <c r="D579" s="28">
        <v>331</v>
      </c>
      <c r="E579" s="28">
        <v>305</v>
      </c>
      <c r="F579" s="28">
        <v>317</v>
      </c>
      <c r="G579" s="73">
        <v>282</v>
      </c>
      <c r="H579" s="72">
        <v>113</v>
      </c>
      <c r="I579" s="29">
        <f t="shared" si="301"/>
        <v>37.049180327868854</v>
      </c>
      <c r="J579" s="28">
        <v>131</v>
      </c>
      <c r="K579" s="87">
        <f t="shared" si="302"/>
        <v>46.45390070921986</v>
      </c>
      <c r="L579" s="72">
        <v>105</v>
      </c>
      <c r="M579" s="29">
        <f t="shared" si="308"/>
        <v>34.42622950819672</v>
      </c>
      <c r="N579" s="28">
        <v>151</v>
      </c>
      <c r="O579" s="87">
        <f t="shared" si="309"/>
        <v>53.54609929078014</v>
      </c>
      <c r="P579" s="72">
        <v>70</v>
      </c>
      <c r="Q579" s="90">
        <f t="shared" si="310"/>
        <v>22.950819672131146</v>
      </c>
      <c r="R579" s="72">
        <v>7</v>
      </c>
      <c r="S579" s="90">
        <f t="shared" si="311"/>
        <v>2.2950819672131146</v>
      </c>
      <c r="T579" s="62">
        <v>10</v>
      </c>
      <c r="U579" s="31">
        <f t="shared" si="312"/>
        <v>3.278688524590164</v>
      </c>
    </row>
    <row r="580" spans="1:21" s="1" customFormat="1" ht="12">
      <c r="A580" s="18">
        <v>444</v>
      </c>
      <c r="B580" s="50" t="s">
        <v>557</v>
      </c>
      <c r="C580" s="72">
        <v>422</v>
      </c>
      <c r="D580" s="28">
        <v>328</v>
      </c>
      <c r="E580" s="28">
        <v>311</v>
      </c>
      <c r="F580" s="28">
        <v>314</v>
      </c>
      <c r="G580" s="73">
        <v>286</v>
      </c>
      <c r="H580" s="72">
        <v>145</v>
      </c>
      <c r="I580" s="29">
        <f t="shared" si="301"/>
        <v>46.62379421221865</v>
      </c>
      <c r="J580" s="28">
        <v>181</v>
      </c>
      <c r="K580" s="87">
        <f t="shared" si="302"/>
        <v>63.28671328671329</v>
      </c>
      <c r="L580" s="72">
        <v>70</v>
      </c>
      <c r="M580" s="29">
        <f t="shared" si="308"/>
        <v>22.508038585209004</v>
      </c>
      <c r="N580" s="28">
        <v>105</v>
      </c>
      <c r="O580" s="87">
        <f t="shared" si="309"/>
        <v>36.71328671328671</v>
      </c>
      <c r="P580" s="72">
        <v>59</v>
      </c>
      <c r="Q580" s="90">
        <f t="shared" si="310"/>
        <v>18.971061093247588</v>
      </c>
      <c r="R580" s="72">
        <v>20</v>
      </c>
      <c r="S580" s="90">
        <f t="shared" si="311"/>
        <v>6.430868167202572</v>
      </c>
      <c r="T580" s="62">
        <v>17</v>
      </c>
      <c r="U580" s="31">
        <f t="shared" si="312"/>
        <v>5.466237942122186</v>
      </c>
    </row>
    <row r="581" spans="1:21" s="1" customFormat="1" ht="12">
      <c r="A581" s="18">
        <v>445</v>
      </c>
      <c r="B581" s="50" t="s">
        <v>558</v>
      </c>
      <c r="C581" s="72">
        <v>423</v>
      </c>
      <c r="D581" s="28">
        <v>332</v>
      </c>
      <c r="E581" s="28">
        <v>319</v>
      </c>
      <c r="F581" s="28">
        <v>326</v>
      </c>
      <c r="G581" s="73">
        <v>295</v>
      </c>
      <c r="H581" s="72">
        <v>121</v>
      </c>
      <c r="I581" s="29">
        <f t="shared" si="301"/>
        <v>37.93103448275862</v>
      </c>
      <c r="J581" s="28">
        <v>149</v>
      </c>
      <c r="K581" s="87">
        <f t="shared" si="302"/>
        <v>50.50847457627118</v>
      </c>
      <c r="L581" s="72">
        <v>78</v>
      </c>
      <c r="M581" s="29">
        <f t="shared" si="308"/>
        <v>24.45141065830721</v>
      </c>
      <c r="N581" s="28">
        <v>146</v>
      </c>
      <c r="O581" s="87">
        <f t="shared" si="309"/>
        <v>49.49152542372882</v>
      </c>
      <c r="P581" s="72">
        <v>82</v>
      </c>
      <c r="Q581" s="90">
        <f t="shared" si="310"/>
        <v>25.705329153605014</v>
      </c>
      <c r="R581" s="72">
        <v>24</v>
      </c>
      <c r="S581" s="90">
        <f t="shared" si="311"/>
        <v>7.523510971786834</v>
      </c>
      <c r="T581" s="62">
        <v>14</v>
      </c>
      <c r="U581" s="31">
        <f t="shared" si="312"/>
        <v>4.38871473354232</v>
      </c>
    </row>
    <row r="582" spans="1:21" s="1" customFormat="1" ht="12">
      <c r="A582" s="18">
        <v>446</v>
      </c>
      <c r="B582" s="50" t="s">
        <v>559</v>
      </c>
      <c r="C582" s="72">
        <v>422</v>
      </c>
      <c r="D582" s="28">
        <v>330</v>
      </c>
      <c r="E582" s="28">
        <v>306</v>
      </c>
      <c r="F582" s="28">
        <v>327</v>
      </c>
      <c r="G582" s="73">
        <v>297</v>
      </c>
      <c r="H582" s="72">
        <v>121</v>
      </c>
      <c r="I582" s="29">
        <f t="shared" si="301"/>
        <v>39.54248366013072</v>
      </c>
      <c r="J582" s="28">
        <v>163</v>
      </c>
      <c r="K582" s="87">
        <f t="shared" si="302"/>
        <v>54.88215488215488</v>
      </c>
      <c r="L582" s="72">
        <v>67</v>
      </c>
      <c r="M582" s="29">
        <f t="shared" si="308"/>
        <v>21.895424836601308</v>
      </c>
      <c r="N582" s="28">
        <v>134</v>
      </c>
      <c r="O582" s="87">
        <f t="shared" si="309"/>
        <v>45.11784511784512</v>
      </c>
      <c r="P582" s="72">
        <v>81</v>
      </c>
      <c r="Q582" s="90">
        <f t="shared" si="310"/>
        <v>26.470588235294116</v>
      </c>
      <c r="R582" s="72">
        <v>24</v>
      </c>
      <c r="S582" s="90">
        <f t="shared" si="311"/>
        <v>7.8431372549019605</v>
      </c>
      <c r="T582" s="62">
        <v>13</v>
      </c>
      <c r="U582" s="31">
        <f t="shared" si="312"/>
        <v>4.248366013071895</v>
      </c>
    </row>
    <row r="583" spans="1:21" s="1" customFormat="1" ht="12">
      <c r="A583" s="18">
        <v>447</v>
      </c>
      <c r="B583" s="50" t="s">
        <v>560</v>
      </c>
      <c r="C583" s="72">
        <v>423</v>
      </c>
      <c r="D583" s="28">
        <v>330</v>
      </c>
      <c r="E583" s="28">
        <v>301</v>
      </c>
      <c r="F583" s="28">
        <v>327</v>
      </c>
      <c r="G583" s="73">
        <v>291</v>
      </c>
      <c r="H583" s="72">
        <v>122</v>
      </c>
      <c r="I583" s="29">
        <f t="shared" si="301"/>
        <v>40.53156146179402</v>
      </c>
      <c r="J583" s="28">
        <v>182</v>
      </c>
      <c r="K583" s="87">
        <f t="shared" si="302"/>
        <v>62.54295532646048</v>
      </c>
      <c r="L583" s="72">
        <v>69</v>
      </c>
      <c r="M583" s="29">
        <f t="shared" si="308"/>
        <v>22.92358803986711</v>
      </c>
      <c r="N583" s="28">
        <v>109</v>
      </c>
      <c r="O583" s="87">
        <f t="shared" si="309"/>
        <v>37.45704467353952</v>
      </c>
      <c r="P583" s="72">
        <v>62</v>
      </c>
      <c r="Q583" s="90">
        <f t="shared" si="310"/>
        <v>20.59800664451827</v>
      </c>
      <c r="R583" s="72">
        <v>24</v>
      </c>
      <c r="S583" s="90">
        <f t="shared" si="311"/>
        <v>7.973421926910299</v>
      </c>
      <c r="T583" s="62">
        <v>24</v>
      </c>
      <c r="U583" s="31">
        <f t="shared" si="312"/>
        <v>7.973421926910299</v>
      </c>
    </row>
    <row r="584" spans="1:21" s="1" customFormat="1" ht="12">
      <c r="A584" s="18">
        <v>448</v>
      </c>
      <c r="B584" s="50" t="s">
        <v>561</v>
      </c>
      <c r="C584" s="72">
        <v>428</v>
      </c>
      <c r="D584" s="28">
        <v>352</v>
      </c>
      <c r="E584" s="28">
        <v>332</v>
      </c>
      <c r="F584" s="28">
        <v>340</v>
      </c>
      <c r="G584" s="73">
        <v>311</v>
      </c>
      <c r="H584" s="72">
        <v>116</v>
      </c>
      <c r="I584" s="29">
        <f t="shared" si="301"/>
        <v>34.93975903614458</v>
      </c>
      <c r="J584" s="28">
        <v>163</v>
      </c>
      <c r="K584" s="87">
        <f t="shared" si="302"/>
        <v>52.41157556270097</v>
      </c>
      <c r="L584" s="72">
        <v>101</v>
      </c>
      <c r="M584" s="29">
        <f t="shared" si="308"/>
        <v>30.42168674698795</v>
      </c>
      <c r="N584" s="28">
        <v>148</v>
      </c>
      <c r="O584" s="87">
        <f t="shared" si="309"/>
        <v>47.58842443729903</v>
      </c>
      <c r="P584" s="72">
        <v>68</v>
      </c>
      <c r="Q584" s="90">
        <f t="shared" si="310"/>
        <v>20.481927710843372</v>
      </c>
      <c r="R584" s="72">
        <v>26</v>
      </c>
      <c r="S584" s="90">
        <f t="shared" si="311"/>
        <v>7.831325301204819</v>
      </c>
      <c r="T584" s="62">
        <v>21</v>
      </c>
      <c r="U584" s="31">
        <f t="shared" si="312"/>
        <v>6.325301204819277</v>
      </c>
    </row>
    <row r="585" spans="1:21" s="1" customFormat="1" ht="12">
      <c r="A585" s="18">
        <v>449</v>
      </c>
      <c r="B585" s="50" t="s">
        <v>562</v>
      </c>
      <c r="C585" s="72">
        <v>424</v>
      </c>
      <c r="D585" s="28">
        <v>340</v>
      </c>
      <c r="E585" s="28">
        <v>318</v>
      </c>
      <c r="F585" s="28">
        <v>330</v>
      </c>
      <c r="G585" s="73">
        <v>299</v>
      </c>
      <c r="H585" s="72">
        <v>127</v>
      </c>
      <c r="I585" s="29">
        <f t="shared" si="301"/>
        <v>39.937106918238996</v>
      </c>
      <c r="J585" s="28">
        <v>164</v>
      </c>
      <c r="K585" s="87">
        <f t="shared" si="302"/>
        <v>54.8494983277592</v>
      </c>
      <c r="L585" s="72">
        <v>78</v>
      </c>
      <c r="M585" s="29">
        <f t="shared" si="308"/>
        <v>24.528301886792452</v>
      </c>
      <c r="N585" s="28">
        <v>135</v>
      </c>
      <c r="O585" s="87">
        <f t="shared" si="309"/>
        <v>45.1505016722408</v>
      </c>
      <c r="P585" s="72">
        <v>81</v>
      </c>
      <c r="Q585" s="90">
        <f t="shared" si="310"/>
        <v>25.471698113207548</v>
      </c>
      <c r="R585" s="72">
        <v>16</v>
      </c>
      <c r="S585" s="90">
        <f t="shared" si="311"/>
        <v>5.031446540880503</v>
      </c>
      <c r="T585" s="62">
        <v>16</v>
      </c>
      <c r="U585" s="31">
        <f t="shared" si="312"/>
        <v>5.031446540880503</v>
      </c>
    </row>
    <row r="586" spans="1:21" s="1" customFormat="1" ht="12">
      <c r="A586" s="18">
        <v>450</v>
      </c>
      <c r="B586" s="50" t="s">
        <v>563</v>
      </c>
      <c r="C586" s="72">
        <v>422</v>
      </c>
      <c r="D586" s="28">
        <v>353</v>
      </c>
      <c r="E586" s="28">
        <v>325</v>
      </c>
      <c r="F586" s="28">
        <v>346</v>
      </c>
      <c r="G586" s="73">
        <v>310</v>
      </c>
      <c r="H586" s="72">
        <v>152</v>
      </c>
      <c r="I586" s="29">
        <f t="shared" si="301"/>
        <v>46.76923076923077</v>
      </c>
      <c r="J586" s="28">
        <v>184</v>
      </c>
      <c r="K586" s="87">
        <f t="shared" si="302"/>
        <v>59.354838709677416</v>
      </c>
      <c r="L586" s="72">
        <v>73</v>
      </c>
      <c r="M586" s="29">
        <f t="shared" si="308"/>
        <v>22.46153846153846</v>
      </c>
      <c r="N586" s="28">
        <v>126</v>
      </c>
      <c r="O586" s="87">
        <f t="shared" si="309"/>
        <v>40.645161290322584</v>
      </c>
      <c r="P586" s="72">
        <v>56</v>
      </c>
      <c r="Q586" s="90">
        <f t="shared" si="310"/>
        <v>17.23076923076923</v>
      </c>
      <c r="R586" s="72">
        <v>19</v>
      </c>
      <c r="S586" s="90">
        <f t="shared" si="311"/>
        <v>5.846153846153846</v>
      </c>
      <c r="T586" s="62">
        <v>25</v>
      </c>
      <c r="U586" s="31">
        <f t="shared" si="312"/>
        <v>7.6923076923076925</v>
      </c>
    </row>
    <row r="587" spans="1:21" s="1" customFormat="1" ht="12">
      <c r="A587" s="18">
        <v>451</v>
      </c>
      <c r="B587" s="50" t="s">
        <v>564</v>
      </c>
      <c r="C587" s="72">
        <v>423</v>
      </c>
      <c r="D587" s="28">
        <v>328</v>
      </c>
      <c r="E587" s="28">
        <v>306</v>
      </c>
      <c r="F587" s="28">
        <v>309</v>
      </c>
      <c r="G587" s="73">
        <v>279</v>
      </c>
      <c r="H587" s="72">
        <v>115</v>
      </c>
      <c r="I587" s="29">
        <f t="shared" si="301"/>
        <v>37.58169934640523</v>
      </c>
      <c r="J587" s="28">
        <v>167</v>
      </c>
      <c r="K587" s="87">
        <f t="shared" si="302"/>
        <v>59.85663082437276</v>
      </c>
      <c r="L587" s="72">
        <v>71</v>
      </c>
      <c r="M587" s="29">
        <f t="shared" si="308"/>
        <v>23.202614379084967</v>
      </c>
      <c r="N587" s="28">
        <v>112</v>
      </c>
      <c r="O587" s="87">
        <f t="shared" si="309"/>
        <v>40.14336917562724</v>
      </c>
      <c r="P587" s="72">
        <v>82</v>
      </c>
      <c r="Q587" s="90">
        <f t="shared" si="310"/>
        <v>26.797385620915033</v>
      </c>
      <c r="R587" s="72">
        <v>18</v>
      </c>
      <c r="S587" s="90">
        <f t="shared" si="311"/>
        <v>5.882352941176471</v>
      </c>
      <c r="T587" s="62">
        <v>20</v>
      </c>
      <c r="U587" s="31">
        <f t="shared" si="312"/>
        <v>6.5359477124183005</v>
      </c>
    </row>
    <row r="588" spans="1:21" s="1" customFormat="1" ht="12">
      <c r="A588" s="18">
        <v>452</v>
      </c>
      <c r="B588" s="50" t="s">
        <v>565</v>
      </c>
      <c r="C588" s="72">
        <v>423</v>
      </c>
      <c r="D588" s="28">
        <v>327</v>
      </c>
      <c r="E588" s="28">
        <v>305</v>
      </c>
      <c r="F588" s="28">
        <v>320</v>
      </c>
      <c r="G588" s="73">
        <v>289</v>
      </c>
      <c r="H588" s="72">
        <v>141</v>
      </c>
      <c r="I588" s="29">
        <f t="shared" si="301"/>
        <v>46.22950819672131</v>
      </c>
      <c r="J588" s="28">
        <v>176</v>
      </c>
      <c r="K588" s="87">
        <f t="shared" si="302"/>
        <v>60.89965397923876</v>
      </c>
      <c r="L588" s="72">
        <v>71</v>
      </c>
      <c r="M588" s="29">
        <f t="shared" si="308"/>
        <v>23.278688524590162</v>
      </c>
      <c r="N588" s="28">
        <v>113</v>
      </c>
      <c r="O588" s="87">
        <f t="shared" si="309"/>
        <v>39.10034602076124</v>
      </c>
      <c r="P588" s="72">
        <v>52</v>
      </c>
      <c r="Q588" s="90">
        <f t="shared" si="310"/>
        <v>17.049180327868854</v>
      </c>
      <c r="R588" s="72">
        <v>19</v>
      </c>
      <c r="S588" s="90">
        <f t="shared" si="311"/>
        <v>6.229508196721311</v>
      </c>
      <c r="T588" s="62">
        <v>22</v>
      </c>
      <c r="U588" s="31">
        <f t="shared" si="312"/>
        <v>7.213114754098361</v>
      </c>
    </row>
    <row r="589" spans="1:21" s="1" customFormat="1" ht="12">
      <c r="A589" s="18">
        <v>453</v>
      </c>
      <c r="B589" s="50" t="s">
        <v>566</v>
      </c>
      <c r="C589" s="72">
        <v>426</v>
      </c>
      <c r="D589" s="28">
        <v>334</v>
      </c>
      <c r="E589" s="28">
        <v>314</v>
      </c>
      <c r="F589" s="28">
        <v>324</v>
      </c>
      <c r="G589" s="73">
        <v>292</v>
      </c>
      <c r="H589" s="72">
        <v>89</v>
      </c>
      <c r="I589" s="29">
        <f t="shared" si="301"/>
        <v>28.343949044585987</v>
      </c>
      <c r="J589" s="28">
        <v>136</v>
      </c>
      <c r="K589" s="87">
        <f t="shared" si="302"/>
        <v>46.57534246575342</v>
      </c>
      <c r="L589" s="72">
        <v>82</v>
      </c>
      <c r="M589" s="29">
        <f t="shared" si="308"/>
        <v>26.11464968152866</v>
      </c>
      <c r="N589" s="28">
        <v>156</v>
      </c>
      <c r="O589" s="87">
        <f t="shared" si="309"/>
        <v>53.42465753424658</v>
      </c>
      <c r="P589" s="72">
        <v>106</v>
      </c>
      <c r="Q589" s="90">
        <f t="shared" si="310"/>
        <v>33.75796178343949</v>
      </c>
      <c r="R589" s="72">
        <v>19</v>
      </c>
      <c r="S589" s="90">
        <f t="shared" si="311"/>
        <v>6.050955414012739</v>
      </c>
      <c r="T589" s="62">
        <v>18</v>
      </c>
      <c r="U589" s="31">
        <f t="shared" si="312"/>
        <v>5.732484076433121</v>
      </c>
    </row>
    <row r="590" spans="1:21" s="1" customFormat="1" ht="12">
      <c r="A590" s="18">
        <v>454</v>
      </c>
      <c r="B590" s="50" t="s">
        <v>567</v>
      </c>
      <c r="C590" s="72">
        <v>423</v>
      </c>
      <c r="D590" s="28">
        <v>344</v>
      </c>
      <c r="E590" s="28">
        <v>328</v>
      </c>
      <c r="F590" s="28">
        <v>337</v>
      </c>
      <c r="G590" s="73">
        <v>309</v>
      </c>
      <c r="H590" s="72">
        <v>138</v>
      </c>
      <c r="I590" s="29">
        <f t="shared" si="301"/>
        <v>42.073170731707314</v>
      </c>
      <c r="J590" s="28">
        <v>177</v>
      </c>
      <c r="K590" s="87">
        <f t="shared" si="302"/>
        <v>57.28155339805825</v>
      </c>
      <c r="L590" s="72">
        <v>66</v>
      </c>
      <c r="M590" s="29">
        <f t="shared" si="308"/>
        <v>20.121951219512194</v>
      </c>
      <c r="N590" s="28">
        <v>132</v>
      </c>
      <c r="O590" s="87">
        <f t="shared" si="309"/>
        <v>42.71844660194175</v>
      </c>
      <c r="P590" s="72">
        <v>100</v>
      </c>
      <c r="Q590" s="90">
        <f t="shared" si="310"/>
        <v>30.48780487804878</v>
      </c>
      <c r="R590" s="72">
        <v>13</v>
      </c>
      <c r="S590" s="90">
        <f t="shared" si="311"/>
        <v>3.9634146341463414</v>
      </c>
      <c r="T590" s="62">
        <v>11</v>
      </c>
      <c r="U590" s="31">
        <f t="shared" si="312"/>
        <v>3.3536585365853657</v>
      </c>
    </row>
    <row r="591" spans="1:21" s="1" customFormat="1" ht="12">
      <c r="A591" s="18">
        <v>455</v>
      </c>
      <c r="B591" s="50" t="s">
        <v>568</v>
      </c>
      <c r="C591" s="72">
        <v>430</v>
      </c>
      <c r="D591" s="28">
        <v>323</v>
      </c>
      <c r="E591" s="28">
        <v>309</v>
      </c>
      <c r="F591" s="28">
        <v>307</v>
      </c>
      <c r="G591" s="73">
        <v>285</v>
      </c>
      <c r="H591" s="72">
        <v>111</v>
      </c>
      <c r="I591" s="29">
        <f t="shared" si="301"/>
        <v>35.922330097087375</v>
      </c>
      <c r="J591" s="28">
        <v>143</v>
      </c>
      <c r="K591" s="87">
        <f t="shared" si="302"/>
        <v>50.175438596491226</v>
      </c>
      <c r="L591" s="72">
        <v>86</v>
      </c>
      <c r="M591" s="29">
        <f t="shared" si="308"/>
        <v>27.831715210355988</v>
      </c>
      <c r="N591" s="28">
        <v>142</v>
      </c>
      <c r="O591" s="87">
        <f t="shared" si="309"/>
        <v>49.824561403508774</v>
      </c>
      <c r="P591" s="72">
        <v>74</v>
      </c>
      <c r="Q591" s="90">
        <f t="shared" si="310"/>
        <v>23.948220064724918</v>
      </c>
      <c r="R591" s="72">
        <v>20</v>
      </c>
      <c r="S591" s="90">
        <f t="shared" si="311"/>
        <v>6.472491909385114</v>
      </c>
      <c r="T591" s="62">
        <v>18</v>
      </c>
      <c r="U591" s="31">
        <f t="shared" si="312"/>
        <v>5.825242718446602</v>
      </c>
    </row>
    <row r="592" spans="1:21" s="1" customFormat="1" ht="12">
      <c r="A592" s="18">
        <v>456</v>
      </c>
      <c r="B592" s="50" t="s">
        <v>569</v>
      </c>
      <c r="C592" s="72">
        <v>422</v>
      </c>
      <c r="D592" s="28">
        <v>347</v>
      </c>
      <c r="E592" s="28">
        <v>316</v>
      </c>
      <c r="F592" s="28">
        <v>335</v>
      </c>
      <c r="G592" s="73">
        <v>301</v>
      </c>
      <c r="H592" s="72">
        <v>147</v>
      </c>
      <c r="I592" s="29">
        <f t="shared" si="301"/>
        <v>46.51898734177215</v>
      </c>
      <c r="J592" s="28">
        <v>177</v>
      </c>
      <c r="K592" s="87">
        <f t="shared" si="302"/>
        <v>58.80398671096346</v>
      </c>
      <c r="L592" s="72">
        <v>54</v>
      </c>
      <c r="M592" s="29">
        <f t="shared" si="308"/>
        <v>17.088607594936708</v>
      </c>
      <c r="N592" s="28">
        <v>124</v>
      </c>
      <c r="O592" s="87">
        <f t="shared" si="309"/>
        <v>41.19601328903654</v>
      </c>
      <c r="P592" s="72">
        <v>76</v>
      </c>
      <c r="Q592" s="90">
        <f t="shared" si="310"/>
        <v>24.050632911392405</v>
      </c>
      <c r="R592" s="72">
        <v>22</v>
      </c>
      <c r="S592" s="90">
        <f t="shared" si="311"/>
        <v>6.962025316455696</v>
      </c>
      <c r="T592" s="62">
        <v>17</v>
      </c>
      <c r="U592" s="31">
        <f t="shared" si="312"/>
        <v>5.379746835443038</v>
      </c>
    </row>
    <row r="593" spans="1:21" s="1" customFormat="1" ht="12">
      <c r="A593" s="18">
        <v>457</v>
      </c>
      <c r="B593" s="50" t="s">
        <v>570</v>
      </c>
      <c r="C593" s="72">
        <v>424</v>
      </c>
      <c r="D593" s="28">
        <v>358</v>
      </c>
      <c r="E593" s="28">
        <v>333</v>
      </c>
      <c r="F593" s="28">
        <v>346</v>
      </c>
      <c r="G593" s="73">
        <v>315</v>
      </c>
      <c r="H593" s="72">
        <v>123</v>
      </c>
      <c r="I593" s="29">
        <f t="shared" si="301"/>
        <v>36.93693693693694</v>
      </c>
      <c r="J593" s="28">
        <v>169</v>
      </c>
      <c r="K593" s="87">
        <f t="shared" si="302"/>
        <v>53.65079365079365</v>
      </c>
      <c r="L593" s="72">
        <v>72</v>
      </c>
      <c r="M593" s="29">
        <f t="shared" si="308"/>
        <v>21.62162162162162</v>
      </c>
      <c r="N593" s="28">
        <v>146</v>
      </c>
      <c r="O593" s="87">
        <f t="shared" si="309"/>
        <v>46.34920634920635</v>
      </c>
      <c r="P593" s="72">
        <v>97</v>
      </c>
      <c r="Q593" s="90">
        <f t="shared" si="310"/>
        <v>29.12912912912913</v>
      </c>
      <c r="R593" s="72">
        <v>26</v>
      </c>
      <c r="S593" s="90">
        <f t="shared" si="311"/>
        <v>7.807807807807808</v>
      </c>
      <c r="T593" s="62">
        <v>15</v>
      </c>
      <c r="U593" s="31">
        <f t="shared" si="312"/>
        <v>4.504504504504505</v>
      </c>
    </row>
    <row r="594" spans="1:21" s="1" customFormat="1" ht="12">
      <c r="A594" s="18">
        <v>458</v>
      </c>
      <c r="B594" s="50" t="s">
        <v>571</v>
      </c>
      <c r="C594" s="72">
        <v>423</v>
      </c>
      <c r="D594" s="28">
        <v>330</v>
      </c>
      <c r="E594" s="28">
        <v>317</v>
      </c>
      <c r="F594" s="28">
        <v>328</v>
      </c>
      <c r="G594" s="73">
        <v>295</v>
      </c>
      <c r="H594" s="72">
        <v>123</v>
      </c>
      <c r="I594" s="29">
        <f t="shared" si="301"/>
        <v>38.801261829652994</v>
      </c>
      <c r="J594" s="28">
        <v>165</v>
      </c>
      <c r="K594" s="87">
        <f t="shared" si="302"/>
        <v>55.932203389830505</v>
      </c>
      <c r="L594" s="72">
        <v>65</v>
      </c>
      <c r="M594" s="29">
        <f t="shared" si="308"/>
        <v>20.50473186119874</v>
      </c>
      <c r="N594" s="28">
        <v>130</v>
      </c>
      <c r="O594" s="87">
        <f t="shared" si="309"/>
        <v>44.067796610169495</v>
      </c>
      <c r="P594" s="72">
        <v>87</v>
      </c>
      <c r="Q594" s="90">
        <f t="shared" si="310"/>
        <v>27.444794952681388</v>
      </c>
      <c r="R594" s="72">
        <v>24</v>
      </c>
      <c r="S594" s="90">
        <f t="shared" si="311"/>
        <v>7.570977917981073</v>
      </c>
      <c r="T594" s="62">
        <v>18</v>
      </c>
      <c r="U594" s="31">
        <f t="shared" si="312"/>
        <v>5.678233438485805</v>
      </c>
    </row>
    <row r="595" spans="1:21" s="1" customFormat="1" ht="12">
      <c r="A595" s="18">
        <v>459</v>
      </c>
      <c r="B595" s="50" t="s">
        <v>572</v>
      </c>
      <c r="C595" s="72">
        <v>561</v>
      </c>
      <c r="D595" s="28">
        <v>452</v>
      </c>
      <c r="E595" s="28">
        <v>424</v>
      </c>
      <c r="F595" s="28">
        <v>439</v>
      </c>
      <c r="G595" s="73">
        <v>395</v>
      </c>
      <c r="H595" s="72">
        <v>161</v>
      </c>
      <c r="I595" s="29">
        <f t="shared" si="301"/>
        <v>37.971698113207545</v>
      </c>
      <c r="J595" s="28">
        <v>226</v>
      </c>
      <c r="K595" s="87">
        <f t="shared" si="302"/>
        <v>57.21518987341772</v>
      </c>
      <c r="L595" s="72">
        <v>90</v>
      </c>
      <c r="M595" s="29">
        <f t="shared" si="308"/>
        <v>21.22641509433962</v>
      </c>
      <c r="N595" s="28">
        <v>169</v>
      </c>
      <c r="O595" s="87">
        <f t="shared" si="309"/>
        <v>42.78481012658228</v>
      </c>
      <c r="P595" s="72">
        <v>106</v>
      </c>
      <c r="Q595" s="90">
        <f t="shared" si="310"/>
        <v>25</v>
      </c>
      <c r="R595" s="72">
        <v>41</v>
      </c>
      <c r="S595" s="90">
        <f t="shared" si="311"/>
        <v>9.669811320754716</v>
      </c>
      <c r="T595" s="62">
        <v>26</v>
      </c>
      <c r="U595" s="31">
        <f t="shared" si="312"/>
        <v>6.132075471698113</v>
      </c>
    </row>
    <row r="596" spans="1:21" s="1" customFormat="1" ht="12">
      <c r="A596" s="18">
        <v>460</v>
      </c>
      <c r="B596" s="50" t="s">
        <v>573</v>
      </c>
      <c r="C596" s="72">
        <v>418</v>
      </c>
      <c r="D596" s="28">
        <v>350</v>
      </c>
      <c r="E596" s="28">
        <v>327</v>
      </c>
      <c r="F596" s="28">
        <v>338</v>
      </c>
      <c r="G596" s="73">
        <v>303</v>
      </c>
      <c r="H596" s="72">
        <v>152</v>
      </c>
      <c r="I596" s="29">
        <f t="shared" si="301"/>
        <v>46.48318042813456</v>
      </c>
      <c r="J596" s="28">
        <v>188</v>
      </c>
      <c r="K596" s="87">
        <f t="shared" si="302"/>
        <v>62.04620462046205</v>
      </c>
      <c r="L596" s="72">
        <v>48</v>
      </c>
      <c r="M596" s="29">
        <f t="shared" si="308"/>
        <v>14.678899082568808</v>
      </c>
      <c r="N596" s="28">
        <v>115</v>
      </c>
      <c r="O596" s="87">
        <f t="shared" si="309"/>
        <v>37.95379537953795</v>
      </c>
      <c r="P596" s="72">
        <v>82</v>
      </c>
      <c r="Q596" s="90">
        <f t="shared" si="310"/>
        <v>25.07645259938838</v>
      </c>
      <c r="R596" s="72">
        <v>23</v>
      </c>
      <c r="S596" s="90">
        <f t="shared" si="311"/>
        <v>7.033639143730887</v>
      </c>
      <c r="T596" s="62">
        <v>22</v>
      </c>
      <c r="U596" s="31">
        <f t="shared" si="312"/>
        <v>6.72782874617737</v>
      </c>
    </row>
    <row r="597" spans="1:21" s="1" customFormat="1" ht="12">
      <c r="A597" s="18">
        <v>461</v>
      </c>
      <c r="B597" s="50" t="s">
        <v>574</v>
      </c>
      <c r="C597" s="72">
        <v>417</v>
      </c>
      <c r="D597" s="28">
        <v>340</v>
      </c>
      <c r="E597" s="28">
        <v>314</v>
      </c>
      <c r="F597" s="28">
        <v>331</v>
      </c>
      <c r="G597" s="73">
        <v>281</v>
      </c>
      <c r="H597" s="72">
        <v>127</v>
      </c>
      <c r="I597" s="29">
        <f t="shared" si="301"/>
        <v>40.445859872611464</v>
      </c>
      <c r="J597" s="28">
        <v>162</v>
      </c>
      <c r="K597" s="87">
        <f t="shared" si="302"/>
        <v>57.65124555160142</v>
      </c>
      <c r="L597" s="72">
        <v>67</v>
      </c>
      <c r="M597" s="29">
        <f t="shared" si="308"/>
        <v>21.337579617834393</v>
      </c>
      <c r="N597" s="28">
        <v>119</v>
      </c>
      <c r="O597" s="87">
        <f t="shared" si="309"/>
        <v>42.34875444839858</v>
      </c>
      <c r="P597" s="72">
        <v>73</v>
      </c>
      <c r="Q597" s="90">
        <f t="shared" si="310"/>
        <v>23.248407643312103</v>
      </c>
      <c r="R597" s="72">
        <v>26</v>
      </c>
      <c r="S597" s="90">
        <f t="shared" si="311"/>
        <v>8.280254777070065</v>
      </c>
      <c r="T597" s="62">
        <v>21</v>
      </c>
      <c r="U597" s="31">
        <f t="shared" si="312"/>
        <v>6.687898089171974</v>
      </c>
    </row>
    <row r="598" spans="1:21" s="1" customFormat="1" ht="12">
      <c r="A598" s="18">
        <v>462</v>
      </c>
      <c r="B598" s="50" t="s">
        <v>575</v>
      </c>
      <c r="C598" s="72">
        <v>418</v>
      </c>
      <c r="D598" s="28">
        <v>342</v>
      </c>
      <c r="E598" s="28">
        <v>314</v>
      </c>
      <c r="F598" s="28">
        <v>331</v>
      </c>
      <c r="G598" s="73">
        <v>296</v>
      </c>
      <c r="H598" s="72">
        <v>147</v>
      </c>
      <c r="I598" s="29">
        <f t="shared" si="301"/>
        <v>46.81528662420382</v>
      </c>
      <c r="J598" s="28">
        <v>173</v>
      </c>
      <c r="K598" s="87">
        <f t="shared" si="302"/>
        <v>58.445945945945944</v>
      </c>
      <c r="L598" s="72">
        <v>69</v>
      </c>
      <c r="M598" s="29">
        <f t="shared" si="308"/>
        <v>21.97452229299363</v>
      </c>
      <c r="N598" s="28">
        <v>123</v>
      </c>
      <c r="O598" s="87">
        <f t="shared" si="309"/>
        <v>41.554054054054056</v>
      </c>
      <c r="P598" s="72">
        <v>60</v>
      </c>
      <c r="Q598" s="90">
        <f t="shared" si="310"/>
        <v>19.10828025477707</v>
      </c>
      <c r="R598" s="72">
        <v>26</v>
      </c>
      <c r="S598" s="90">
        <f t="shared" si="311"/>
        <v>8.280254777070065</v>
      </c>
      <c r="T598" s="62">
        <v>12</v>
      </c>
      <c r="U598" s="31">
        <f t="shared" si="312"/>
        <v>3.821656050955414</v>
      </c>
    </row>
    <row r="599" spans="1:21" s="1" customFormat="1" ht="12">
      <c r="A599" s="18">
        <v>463</v>
      </c>
      <c r="B599" s="50" t="s">
        <v>576</v>
      </c>
      <c r="C599" s="72">
        <v>418</v>
      </c>
      <c r="D599" s="28">
        <v>339</v>
      </c>
      <c r="E599" s="28">
        <v>304</v>
      </c>
      <c r="F599" s="28">
        <v>328</v>
      </c>
      <c r="G599" s="73">
        <v>299</v>
      </c>
      <c r="H599" s="72">
        <v>128</v>
      </c>
      <c r="I599" s="29">
        <f t="shared" si="301"/>
        <v>42.10526315789474</v>
      </c>
      <c r="J599" s="28">
        <v>171</v>
      </c>
      <c r="K599" s="87">
        <f t="shared" si="302"/>
        <v>57.19063545150502</v>
      </c>
      <c r="L599" s="72">
        <v>64</v>
      </c>
      <c r="M599" s="29">
        <f t="shared" si="308"/>
        <v>21.05263157894737</v>
      </c>
      <c r="N599" s="28">
        <v>128</v>
      </c>
      <c r="O599" s="87">
        <f t="shared" si="309"/>
        <v>42.80936454849498</v>
      </c>
      <c r="P599" s="72">
        <v>65</v>
      </c>
      <c r="Q599" s="90">
        <f t="shared" si="310"/>
        <v>21.38157894736842</v>
      </c>
      <c r="R599" s="72">
        <v>24</v>
      </c>
      <c r="S599" s="90">
        <f t="shared" si="311"/>
        <v>7.894736842105263</v>
      </c>
      <c r="T599" s="62">
        <v>23</v>
      </c>
      <c r="U599" s="31">
        <f t="shared" si="312"/>
        <v>7.565789473684211</v>
      </c>
    </row>
    <row r="600" spans="1:21" s="1" customFormat="1" ht="12">
      <c r="A600" s="18">
        <v>464</v>
      </c>
      <c r="B600" s="50" t="s">
        <v>577</v>
      </c>
      <c r="C600" s="72">
        <v>417</v>
      </c>
      <c r="D600" s="28">
        <v>334</v>
      </c>
      <c r="E600" s="28">
        <v>305</v>
      </c>
      <c r="F600" s="28">
        <v>326</v>
      </c>
      <c r="G600" s="73">
        <v>291</v>
      </c>
      <c r="H600" s="72">
        <v>125</v>
      </c>
      <c r="I600" s="29">
        <f aca="true" t="shared" si="313" ref="I600:I632">+H600*100/E600</f>
        <v>40.98360655737705</v>
      </c>
      <c r="J600" s="28">
        <v>159</v>
      </c>
      <c r="K600" s="87">
        <f aca="true" t="shared" si="314" ref="K600:K632">+J600*100/G600</f>
        <v>54.63917525773196</v>
      </c>
      <c r="L600" s="72">
        <v>73</v>
      </c>
      <c r="M600" s="29">
        <f aca="true" t="shared" si="315" ref="M600:M631">+L600*100/E600</f>
        <v>23.934426229508198</v>
      </c>
      <c r="N600" s="28">
        <v>132</v>
      </c>
      <c r="O600" s="87">
        <f aca="true" t="shared" si="316" ref="O600:O631">+N600*100/G600</f>
        <v>45.36082474226804</v>
      </c>
      <c r="P600" s="72">
        <v>69</v>
      </c>
      <c r="Q600" s="90">
        <f aca="true" t="shared" si="317" ref="Q600:Q631">+P600*100/E600</f>
        <v>22.62295081967213</v>
      </c>
      <c r="R600" s="72">
        <v>21</v>
      </c>
      <c r="S600" s="90">
        <f aca="true" t="shared" si="318" ref="S600:S631">+R600*100/E600</f>
        <v>6.885245901639344</v>
      </c>
      <c r="T600" s="62">
        <v>17</v>
      </c>
      <c r="U600" s="31">
        <f aca="true" t="shared" si="319" ref="U600:U631">+T600*100/E600</f>
        <v>5.573770491803279</v>
      </c>
    </row>
    <row r="601" spans="1:21" s="1" customFormat="1" ht="12">
      <c r="A601" s="18">
        <v>465</v>
      </c>
      <c r="B601" s="50" t="s">
        <v>578</v>
      </c>
      <c r="C601" s="72">
        <v>417</v>
      </c>
      <c r="D601" s="28">
        <v>360</v>
      </c>
      <c r="E601" s="28">
        <v>331</v>
      </c>
      <c r="F601" s="28">
        <v>353</v>
      </c>
      <c r="G601" s="73">
        <v>314</v>
      </c>
      <c r="H601" s="72">
        <v>120</v>
      </c>
      <c r="I601" s="29">
        <f t="shared" si="313"/>
        <v>36.25377643504532</v>
      </c>
      <c r="J601" s="28">
        <v>161</v>
      </c>
      <c r="K601" s="87">
        <f t="shared" si="314"/>
        <v>51.27388535031847</v>
      </c>
      <c r="L601" s="72">
        <v>80</v>
      </c>
      <c r="M601" s="29">
        <f t="shared" si="315"/>
        <v>24.169184290030213</v>
      </c>
      <c r="N601" s="28">
        <v>153</v>
      </c>
      <c r="O601" s="87">
        <f t="shared" si="316"/>
        <v>48.72611464968153</v>
      </c>
      <c r="P601" s="72">
        <v>95</v>
      </c>
      <c r="Q601" s="90">
        <f t="shared" si="317"/>
        <v>28.700906344410875</v>
      </c>
      <c r="R601" s="72">
        <v>19</v>
      </c>
      <c r="S601" s="90">
        <f t="shared" si="318"/>
        <v>5.740181268882175</v>
      </c>
      <c r="T601" s="62">
        <v>17</v>
      </c>
      <c r="U601" s="31">
        <f t="shared" si="319"/>
        <v>5.13595166163142</v>
      </c>
    </row>
    <row r="602" spans="1:21" s="1" customFormat="1" ht="12">
      <c r="A602" s="18">
        <v>466</v>
      </c>
      <c r="B602" s="50" t="s">
        <v>579</v>
      </c>
      <c r="C602" s="72">
        <v>418</v>
      </c>
      <c r="D602" s="28">
        <v>323</v>
      </c>
      <c r="E602" s="28">
        <v>294</v>
      </c>
      <c r="F602" s="28">
        <v>313</v>
      </c>
      <c r="G602" s="73">
        <v>277</v>
      </c>
      <c r="H602" s="72">
        <v>114</v>
      </c>
      <c r="I602" s="29">
        <f t="shared" si="313"/>
        <v>38.775510204081634</v>
      </c>
      <c r="J602" s="28">
        <v>161</v>
      </c>
      <c r="K602" s="87">
        <f t="shared" si="314"/>
        <v>58.12274368231047</v>
      </c>
      <c r="L602" s="72">
        <v>79</v>
      </c>
      <c r="M602" s="29">
        <f t="shared" si="315"/>
        <v>26.87074829931973</v>
      </c>
      <c r="N602" s="28">
        <v>116</v>
      </c>
      <c r="O602" s="87">
        <f t="shared" si="316"/>
        <v>41.87725631768953</v>
      </c>
      <c r="P602" s="72">
        <v>61</v>
      </c>
      <c r="Q602" s="90">
        <f t="shared" si="317"/>
        <v>20.74829931972789</v>
      </c>
      <c r="R602" s="72">
        <v>22</v>
      </c>
      <c r="S602" s="90">
        <f t="shared" si="318"/>
        <v>7.482993197278912</v>
      </c>
      <c r="T602" s="62">
        <v>18</v>
      </c>
      <c r="U602" s="31">
        <f t="shared" si="319"/>
        <v>6.122448979591836</v>
      </c>
    </row>
    <row r="603" spans="1:21" s="1" customFormat="1" ht="12">
      <c r="A603" s="18">
        <v>467</v>
      </c>
      <c r="B603" s="50" t="s">
        <v>580</v>
      </c>
      <c r="C603" s="72">
        <v>419</v>
      </c>
      <c r="D603" s="28">
        <v>329</v>
      </c>
      <c r="E603" s="28">
        <v>307</v>
      </c>
      <c r="F603" s="28">
        <v>325</v>
      </c>
      <c r="G603" s="73">
        <v>298</v>
      </c>
      <c r="H603" s="72">
        <v>138</v>
      </c>
      <c r="I603" s="29">
        <f t="shared" si="313"/>
        <v>44.95114006514658</v>
      </c>
      <c r="J603" s="28">
        <v>178</v>
      </c>
      <c r="K603" s="87">
        <f t="shared" si="314"/>
        <v>59.73154362416108</v>
      </c>
      <c r="L603" s="72">
        <v>58</v>
      </c>
      <c r="M603" s="29">
        <f t="shared" si="315"/>
        <v>18.892508143322477</v>
      </c>
      <c r="N603" s="28">
        <v>120</v>
      </c>
      <c r="O603" s="87">
        <f t="shared" si="316"/>
        <v>40.26845637583892</v>
      </c>
      <c r="P603" s="72">
        <v>64</v>
      </c>
      <c r="Q603" s="90">
        <f t="shared" si="317"/>
        <v>20.846905537459282</v>
      </c>
      <c r="R603" s="72">
        <v>28</v>
      </c>
      <c r="S603" s="90">
        <f t="shared" si="318"/>
        <v>9.120521172638437</v>
      </c>
      <c r="T603" s="62">
        <v>19</v>
      </c>
      <c r="U603" s="31">
        <f t="shared" si="319"/>
        <v>6.188925081433225</v>
      </c>
    </row>
    <row r="604" spans="1:21" s="1" customFormat="1" ht="12">
      <c r="A604" s="18">
        <v>468</v>
      </c>
      <c r="B604" s="50" t="s">
        <v>581</v>
      </c>
      <c r="C604" s="72">
        <v>416</v>
      </c>
      <c r="D604" s="28">
        <v>328</v>
      </c>
      <c r="E604" s="28">
        <v>300</v>
      </c>
      <c r="F604" s="28">
        <v>329</v>
      </c>
      <c r="G604" s="73">
        <v>296</v>
      </c>
      <c r="H604" s="72">
        <v>113</v>
      </c>
      <c r="I604" s="29">
        <f t="shared" si="313"/>
        <v>37.666666666666664</v>
      </c>
      <c r="J604" s="28">
        <v>167</v>
      </c>
      <c r="K604" s="87">
        <f t="shared" si="314"/>
        <v>56.41891891891892</v>
      </c>
      <c r="L604" s="72">
        <v>55</v>
      </c>
      <c r="M604" s="29">
        <f t="shared" si="315"/>
        <v>18.333333333333332</v>
      </c>
      <c r="N604" s="28">
        <v>129</v>
      </c>
      <c r="O604" s="87">
        <f t="shared" si="316"/>
        <v>43.58108108108108</v>
      </c>
      <c r="P604" s="72">
        <v>82</v>
      </c>
      <c r="Q604" s="90">
        <f t="shared" si="317"/>
        <v>27.333333333333332</v>
      </c>
      <c r="R604" s="72">
        <v>27</v>
      </c>
      <c r="S604" s="90">
        <f t="shared" si="318"/>
        <v>9</v>
      </c>
      <c r="T604" s="62">
        <v>23</v>
      </c>
      <c r="U604" s="31">
        <f t="shared" si="319"/>
        <v>7.666666666666667</v>
      </c>
    </row>
    <row r="605" spans="1:21" s="1" customFormat="1" ht="12">
      <c r="A605" s="18">
        <v>469</v>
      </c>
      <c r="B605" s="50" t="s">
        <v>582</v>
      </c>
      <c r="C605" s="72">
        <v>417</v>
      </c>
      <c r="D605" s="28">
        <v>339</v>
      </c>
      <c r="E605" s="28">
        <v>315</v>
      </c>
      <c r="F605" s="28">
        <v>332</v>
      </c>
      <c r="G605" s="73">
        <v>290</v>
      </c>
      <c r="H605" s="72">
        <v>120</v>
      </c>
      <c r="I605" s="29">
        <f t="shared" si="313"/>
        <v>38.095238095238095</v>
      </c>
      <c r="J605" s="28">
        <v>152</v>
      </c>
      <c r="K605" s="87">
        <f t="shared" si="314"/>
        <v>52.41379310344828</v>
      </c>
      <c r="L605" s="72">
        <v>90</v>
      </c>
      <c r="M605" s="29">
        <f t="shared" si="315"/>
        <v>28.571428571428573</v>
      </c>
      <c r="N605" s="28">
        <v>138</v>
      </c>
      <c r="O605" s="87">
        <f t="shared" si="316"/>
        <v>47.58620689655172</v>
      </c>
      <c r="P605" s="72">
        <v>57</v>
      </c>
      <c r="Q605" s="90">
        <f t="shared" si="317"/>
        <v>18.095238095238095</v>
      </c>
      <c r="R605" s="72">
        <v>33</v>
      </c>
      <c r="S605" s="90">
        <f t="shared" si="318"/>
        <v>10.476190476190476</v>
      </c>
      <c r="T605" s="62">
        <v>15</v>
      </c>
      <c r="U605" s="31">
        <f t="shared" si="319"/>
        <v>4.761904761904762</v>
      </c>
    </row>
    <row r="606" spans="1:21" s="1" customFormat="1" ht="12">
      <c r="A606" s="18">
        <v>470</v>
      </c>
      <c r="B606" s="50" t="s">
        <v>583</v>
      </c>
      <c r="C606" s="72">
        <v>419</v>
      </c>
      <c r="D606" s="28">
        <v>334</v>
      </c>
      <c r="E606" s="28">
        <v>291</v>
      </c>
      <c r="F606" s="28">
        <v>325</v>
      </c>
      <c r="G606" s="73">
        <v>277</v>
      </c>
      <c r="H606" s="72">
        <v>107</v>
      </c>
      <c r="I606" s="29">
        <f t="shared" si="313"/>
        <v>36.76975945017182</v>
      </c>
      <c r="J606" s="28">
        <v>150</v>
      </c>
      <c r="K606" s="87">
        <f t="shared" si="314"/>
        <v>54.151624548736464</v>
      </c>
      <c r="L606" s="72">
        <v>74</v>
      </c>
      <c r="M606" s="29">
        <f t="shared" si="315"/>
        <v>25.42955326460481</v>
      </c>
      <c r="N606" s="28">
        <v>127</v>
      </c>
      <c r="O606" s="87">
        <f t="shared" si="316"/>
        <v>45.848375451263536</v>
      </c>
      <c r="P606" s="72">
        <v>67</v>
      </c>
      <c r="Q606" s="90">
        <f t="shared" si="317"/>
        <v>23.02405498281787</v>
      </c>
      <c r="R606" s="72">
        <v>29</v>
      </c>
      <c r="S606" s="90">
        <f t="shared" si="318"/>
        <v>9.965635738831615</v>
      </c>
      <c r="T606" s="62">
        <v>14</v>
      </c>
      <c r="U606" s="31">
        <f t="shared" si="319"/>
        <v>4.810996563573883</v>
      </c>
    </row>
    <row r="607" spans="1:21" s="1" customFormat="1" ht="12">
      <c r="A607" s="18">
        <v>471</v>
      </c>
      <c r="B607" s="50" t="s">
        <v>584</v>
      </c>
      <c r="C607" s="72">
        <v>420</v>
      </c>
      <c r="D607" s="28">
        <v>342</v>
      </c>
      <c r="E607" s="28">
        <v>319</v>
      </c>
      <c r="F607" s="28">
        <v>334</v>
      </c>
      <c r="G607" s="73">
        <v>292</v>
      </c>
      <c r="H607" s="72">
        <v>127</v>
      </c>
      <c r="I607" s="29">
        <f t="shared" si="313"/>
        <v>39.81191222570533</v>
      </c>
      <c r="J607" s="28">
        <v>165</v>
      </c>
      <c r="K607" s="87">
        <f t="shared" si="314"/>
        <v>56.50684931506849</v>
      </c>
      <c r="L607" s="72">
        <v>91</v>
      </c>
      <c r="M607" s="29">
        <f t="shared" si="315"/>
        <v>28.526645768025077</v>
      </c>
      <c r="N607" s="28">
        <v>127</v>
      </c>
      <c r="O607" s="87">
        <f t="shared" si="316"/>
        <v>43.49315068493151</v>
      </c>
      <c r="P607" s="72">
        <v>62</v>
      </c>
      <c r="Q607" s="90">
        <f t="shared" si="317"/>
        <v>19.435736677115987</v>
      </c>
      <c r="R607" s="72">
        <v>21</v>
      </c>
      <c r="S607" s="90">
        <f t="shared" si="318"/>
        <v>6.58307210031348</v>
      </c>
      <c r="T607" s="62">
        <v>18</v>
      </c>
      <c r="U607" s="31">
        <f t="shared" si="319"/>
        <v>5.6426332288401255</v>
      </c>
    </row>
    <row r="608" spans="1:21" s="1" customFormat="1" ht="12">
      <c r="A608" s="18">
        <v>472</v>
      </c>
      <c r="B608" s="50" t="s">
        <v>585</v>
      </c>
      <c r="C608" s="72">
        <v>419</v>
      </c>
      <c r="D608" s="28">
        <v>348</v>
      </c>
      <c r="E608" s="28">
        <v>309</v>
      </c>
      <c r="F608" s="28">
        <v>343</v>
      </c>
      <c r="G608" s="73">
        <v>307</v>
      </c>
      <c r="H608" s="72">
        <v>145</v>
      </c>
      <c r="I608" s="29">
        <f t="shared" si="313"/>
        <v>46.92556634304207</v>
      </c>
      <c r="J608" s="28">
        <v>202</v>
      </c>
      <c r="K608" s="87">
        <f t="shared" si="314"/>
        <v>65.79804560260587</v>
      </c>
      <c r="L608" s="72">
        <v>50</v>
      </c>
      <c r="M608" s="29">
        <f t="shared" si="315"/>
        <v>16.181229773462782</v>
      </c>
      <c r="N608" s="28">
        <v>105</v>
      </c>
      <c r="O608" s="87">
        <f t="shared" si="316"/>
        <v>34.20195439739414</v>
      </c>
      <c r="P608" s="72">
        <v>62</v>
      </c>
      <c r="Q608" s="90">
        <f t="shared" si="317"/>
        <v>20.06472491909385</v>
      </c>
      <c r="R608" s="72">
        <v>26</v>
      </c>
      <c r="S608" s="90">
        <f t="shared" si="318"/>
        <v>8.414239482200648</v>
      </c>
      <c r="T608" s="62">
        <v>26</v>
      </c>
      <c r="U608" s="31">
        <f t="shared" si="319"/>
        <v>8.414239482200648</v>
      </c>
    </row>
    <row r="609" spans="1:21" s="1" customFormat="1" ht="12">
      <c r="A609" s="18">
        <v>473</v>
      </c>
      <c r="B609" s="50" t="s">
        <v>586</v>
      </c>
      <c r="C609" s="72">
        <v>417</v>
      </c>
      <c r="D609" s="28">
        <v>331</v>
      </c>
      <c r="E609" s="28">
        <v>303</v>
      </c>
      <c r="F609" s="28">
        <v>320</v>
      </c>
      <c r="G609" s="73">
        <v>282</v>
      </c>
      <c r="H609" s="72">
        <v>132</v>
      </c>
      <c r="I609" s="29">
        <f t="shared" si="313"/>
        <v>43.56435643564357</v>
      </c>
      <c r="J609" s="28">
        <v>171</v>
      </c>
      <c r="K609" s="87">
        <f t="shared" si="314"/>
        <v>60.638297872340424</v>
      </c>
      <c r="L609" s="72">
        <v>66</v>
      </c>
      <c r="M609" s="29">
        <f t="shared" si="315"/>
        <v>21.782178217821784</v>
      </c>
      <c r="N609" s="28">
        <v>111</v>
      </c>
      <c r="O609" s="87">
        <f t="shared" si="316"/>
        <v>39.361702127659576</v>
      </c>
      <c r="P609" s="72">
        <v>67</v>
      </c>
      <c r="Q609" s="90">
        <f t="shared" si="317"/>
        <v>22.112211221122113</v>
      </c>
      <c r="R609" s="72">
        <v>20</v>
      </c>
      <c r="S609" s="90">
        <f t="shared" si="318"/>
        <v>6.600660066006601</v>
      </c>
      <c r="T609" s="62">
        <v>18</v>
      </c>
      <c r="U609" s="31">
        <f t="shared" si="319"/>
        <v>5.9405940594059405</v>
      </c>
    </row>
    <row r="610" spans="1:21" s="1" customFormat="1" ht="12">
      <c r="A610" s="18">
        <v>474</v>
      </c>
      <c r="B610" s="50" t="s">
        <v>587</v>
      </c>
      <c r="C610" s="72">
        <v>419</v>
      </c>
      <c r="D610" s="28">
        <v>339</v>
      </c>
      <c r="E610" s="28">
        <v>301</v>
      </c>
      <c r="F610" s="28">
        <v>330</v>
      </c>
      <c r="G610" s="73">
        <v>294</v>
      </c>
      <c r="H610" s="72">
        <v>124</v>
      </c>
      <c r="I610" s="29">
        <f t="shared" si="313"/>
        <v>41.19601328903654</v>
      </c>
      <c r="J610" s="28">
        <v>172</v>
      </c>
      <c r="K610" s="87">
        <f t="shared" si="314"/>
        <v>58.50340136054422</v>
      </c>
      <c r="L610" s="72">
        <v>61</v>
      </c>
      <c r="M610" s="29">
        <f t="shared" si="315"/>
        <v>20.26578073089701</v>
      </c>
      <c r="N610" s="28">
        <v>122</v>
      </c>
      <c r="O610" s="87">
        <f t="shared" si="316"/>
        <v>41.49659863945578</v>
      </c>
      <c r="P610" s="72">
        <v>84</v>
      </c>
      <c r="Q610" s="90">
        <f t="shared" si="317"/>
        <v>27.906976744186046</v>
      </c>
      <c r="R610" s="72">
        <v>17</v>
      </c>
      <c r="S610" s="90">
        <f t="shared" si="318"/>
        <v>5.647840531561462</v>
      </c>
      <c r="T610" s="62">
        <v>15</v>
      </c>
      <c r="U610" s="31">
        <f t="shared" si="319"/>
        <v>4.983388704318937</v>
      </c>
    </row>
    <row r="611" spans="1:21" s="1" customFormat="1" ht="12">
      <c r="A611" s="18">
        <v>475</v>
      </c>
      <c r="B611" s="50" t="s">
        <v>588</v>
      </c>
      <c r="C611" s="72">
        <v>418</v>
      </c>
      <c r="D611" s="28">
        <v>342</v>
      </c>
      <c r="E611" s="28">
        <v>314</v>
      </c>
      <c r="F611" s="28">
        <v>339</v>
      </c>
      <c r="G611" s="73">
        <v>306</v>
      </c>
      <c r="H611" s="72">
        <v>131</v>
      </c>
      <c r="I611" s="29">
        <f t="shared" si="313"/>
        <v>41.71974522292994</v>
      </c>
      <c r="J611" s="28">
        <v>181</v>
      </c>
      <c r="K611" s="87">
        <f t="shared" si="314"/>
        <v>59.150326797385624</v>
      </c>
      <c r="L611" s="72">
        <v>69</v>
      </c>
      <c r="M611" s="29">
        <f t="shared" si="315"/>
        <v>21.97452229299363</v>
      </c>
      <c r="N611" s="28">
        <v>125</v>
      </c>
      <c r="O611" s="87">
        <f t="shared" si="316"/>
        <v>40.849673202614376</v>
      </c>
      <c r="P611" s="72">
        <v>74</v>
      </c>
      <c r="Q611" s="90">
        <f t="shared" si="317"/>
        <v>23.56687898089172</v>
      </c>
      <c r="R611" s="72">
        <v>23</v>
      </c>
      <c r="S611" s="90">
        <f t="shared" si="318"/>
        <v>7.32484076433121</v>
      </c>
      <c r="T611" s="62">
        <v>17</v>
      </c>
      <c r="U611" s="31">
        <f t="shared" si="319"/>
        <v>5.414012738853503</v>
      </c>
    </row>
    <row r="612" spans="1:21" s="1" customFormat="1" ht="12">
      <c r="A612" s="18">
        <v>476</v>
      </c>
      <c r="B612" s="50" t="s">
        <v>589</v>
      </c>
      <c r="C612" s="72">
        <v>420</v>
      </c>
      <c r="D612" s="28">
        <v>359</v>
      </c>
      <c r="E612" s="28">
        <v>337</v>
      </c>
      <c r="F612" s="28">
        <v>352</v>
      </c>
      <c r="G612" s="73">
        <v>318</v>
      </c>
      <c r="H612" s="72">
        <v>114</v>
      </c>
      <c r="I612" s="29">
        <f t="shared" si="313"/>
        <v>33.82789317507418</v>
      </c>
      <c r="J612" s="28">
        <v>179</v>
      </c>
      <c r="K612" s="87">
        <f t="shared" si="314"/>
        <v>56.289308176100626</v>
      </c>
      <c r="L612" s="72">
        <v>74</v>
      </c>
      <c r="M612" s="29">
        <f t="shared" si="315"/>
        <v>21.958456973293767</v>
      </c>
      <c r="N612" s="28">
        <v>139</v>
      </c>
      <c r="O612" s="87">
        <f t="shared" si="316"/>
        <v>43.710691823899374</v>
      </c>
      <c r="P612" s="72">
        <v>89</v>
      </c>
      <c r="Q612" s="90">
        <f t="shared" si="317"/>
        <v>26.409495548961424</v>
      </c>
      <c r="R612" s="72">
        <v>32</v>
      </c>
      <c r="S612" s="90">
        <f t="shared" si="318"/>
        <v>9.495548961424332</v>
      </c>
      <c r="T612" s="62">
        <v>28</v>
      </c>
      <c r="U612" s="31">
        <f t="shared" si="319"/>
        <v>8.308605341246292</v>
      </c>
    </row>
    <row r="613" spans="1:21" s="1" customFormat="1" ht="12">
      <c r="A613" s="18">
        <v>477</v>
      </c>
      <c r="B613" s="50" t="s">
        <v>590</v>
      </c>
      <c r="C613" s="72">
        <v>417</v>
      </c>
      <c r="D613" s="28">
        <v>344</v>
      </c>
      <c r="E613" s="28">
        <v>325</v>
      </c>
      <c r="F613" s="28">
        <v>335</v>
      </c>
      <c r="G613" s="73">
        <v>299</v>
      </c>
      <c r="H613" s="72">
        <v>122</v>
      </c>
      <c r="I613" s="29">
        <f t="shared" si="313"/>
        <v>37.53846153846154</v>
      </c>
      <c r="J613" s="28">
        <v>169</v>
      </c>
      <c r="K613" s="87">
        <f t="shared" si="314"/>
        <v>56.52173913043478</v>
      </c>
      <c r="L613" s="72">
        <v>63</v>
      </c>
      <c r="M613" s="29">
        <f t="shared" si="315"/>
        <v>19.384615384615383</v>
      </c>
      <c r="N613" s="28">
        <v>130</v>
      </c>
      <c r="O613" s="87">
        <f t="shared" si="316"/>
        <v>43.47826086956522</v>
      </c>
      <c r="P613" s="72">
        <v>81</v>
      </c>
      <c r="Q613" s="90">
        <f t="shared" si="317"/>
        <v>24.923076923076923</v>
      </c>
      <c r="R613" s="72">
        <v>36</v>
      </c>
      <c r="S613" s="90">
        <f t="shared" si="318"/>
        <v>11.076923076923077</v>
      </c>
      <c r="T613" s="62">
        <v>23</v>
      </c>
      <c r="U613" s="31">
        <f t="shared" si="319"/>
        <v>7.076923076923077</v>
      </c>
    </row>
    <row r="614" spans="1:21" s="1" customFormat="1" ht="12">
      <c r="A614" s="18">
        <v>478</v>
      </c>
      <c r="B614" s="50" t="s">
        <v>591</v>
      </c>
      <c r="C614" s="72">
        <v>418</v>
      </c>
      <c r="D614" s="28">
        <v>361</v>
      </c>
      <c r="E614" s="28">
        <v>342</v>
      </c>
      <c r="F614" s="28">
        <v>345</v>
      </c>
      <c r="G614" s="73">
        <v>317</v>
      </c>
      <c r="H614" s="72">
        <v>151</v>
      </c>
      <c r="I614" s="29">
        <f t="shared" si="313"/>
        <v>44.15204678362573</v>
      </c>
      <c r="J614" s="28">
        <v>191</v>
      </c>
      <c r="K614" s="87">
        <f t="shared" si="314"/>
        <v>60.25236593059937</v>
      </c>
      <c r="L614" s="72">
        <v>66</v>
      </c>
      <c r="M614" s="29">
        <f t="shared" si="315"/>
        <v>19.29824561403509</v>
      </c>
      <c r="N614" s="28">
        <v>126</v>
      </c>
      <c r="O614" s="87">
        <f t="shared" si="316"/>
        <v>39.74763406940063</v>
      </c>
      <c r="P614" s="72">
        <v>77</v>
      </c>
      <c r="Q614" s="90">
        <f t="shared" si="317"/>
        <v>22.514619883040936</v>
      </c>
      <c r="R614" s="72">
        <v>25</v>
      </c>
      <c r="S614" s="90">
        <f t="shared" si="318"/>
        <v>7.309941520467836</v>
      </c>
      <c r="T614" s="62">
        <v>23</v>
      </c>
      <c r="U614" s="31">
        <f t="shared" si="319"/>
        <v>6.7251461988304095</v>
      </c>
    </row>
    <row r="615" spans="1:21" s="1" customFormat="1" ht="12">
      <c r="A615" s="18">
        <v>479</v>
      </c>
      <c r="B615" s="50" t="s">
        <v>592</v>
      </c>
      <c r="C615" s="72">
        <v>418</v>
      </c>
      <c r="D615" s="28">
        <v>363</v>
      </c>
      <c r="E615" s="28">
        <v>343</v>
      </c>
      <c r="F615" s="28">
        <v>348</v>
      </c>
      <c r="G615" s="73">
        <v>314</v>
      </c>
      <c r="H615" s="72">
        <v>133</v>
      </c>
      <c r="I615" s="29">
        <f t="shared" si="313"/>
        <v>38.775510204081634</v>
      </c>
      <c r="J615" s="28">
        <v>186</v>
      </c>
      <c r="K615" s="87">
        <f t="shared" si="314"/>
        <v>59.23566878980892</v>
      </c>
      <c r="L615" s="72">
        <v>85</v>
      </c>
      <c r="M615" s="29">
        <f t="shared" si="315"/>
        <v>24.78134110787172</v>
      </c>
      <c r="N615" s="28">
        <v>128</v>
      </c>
      <c r="O615" s="87">
        <f t="shared" si="316"/>
        <v>40.76433121019108</v>
      </c>
      <c r="P615" s="72">
        <v>82</v>
      </c>
      <c r="Q615" s="90">
        <f t="shared" si="317"/>
        <v>23.9067055393586</v>
      </c>
      <c r="R615" s="72">
        <v>20</v>
      </c>
      <c r="S615" s="90">
        <f t="shared" si="318"/>
        <v>5.830903790087463</v>
      </c>
      <c r="T615" s="62">
        <v>23</v>
      </c>
      <c r="U615" s="31">
        <f t="shared" si="319"/>
        <v>6.705539358600583</v>
      </c>
    </row>
    <row r="616" spans="1:21" s="1" customFormat="1" ht="12">
      <c r="A616" s="18">
        <v>480</v>
      </c>
      <c r="B616" s="50" t="s">
        <v>593</v>
      </c>
      <c r="C616" s="72">
        <v>421</v>
      </c>
      <c r="D616" s="28">
        <v>351</v>
      </c>
      <c r="E616" s="28">
        <v>319</v>
      </c>
      <c r="F616" s="28">
        <v>345</v>
      </c>
      <c r="G616" s="73">
        <v>307</v>
      </c>
      <c r="H616" s="72">
        <v>135</v>
      </c>
      <c r="I616" s="29">
        <f t="shared" si="313"/>
        <v>42.31974921630094</v>
      </c>
      <c r="J616" s="28">
        <v>164</v>
      </c>
      <c r="K616" s="87">
        <f t="shared" si="314"/>
        <v>53.420195439739416</v>
      </c>
      <c r="L616" s="72">
        <v>71</v>
      </c>
      <c r="M616" s="29">
        <f t="shared" si="315"/>
        <v>22.25705329153605</v>
      </c>
      <c r="N616" s="28">
        <v>143</v>
      </c>
      <c r="O616" s="87">
        <f t="shared" si="316"/>
        <v>46.579804560260584</v>
      </c>
      <c r="P616" s="72">
        <v>72</v>
      </c>
      <c r="Q616" s="90">
        <f t="shared" si="317"/>
        <v>22.570532915360502</v>
      </c>
      <c r="R616" s="72">
        <v>22</v>
      </c>
      <c r="S616" s="90">
        <f t="shared" si="318"/>
        <v>6.896551724137931</v>
      </c>
      <c r="T616" s="62">
        <v>19</v>
      </c>
      <c r="U616" s="31">
        <f t="shared" si="319"/>
        <v>5.956112852664577</v>
      </c>
    </row>
    <row r="617" spans="1:21" s="1" customFormat="1" ht="12">
      <c r="A617" s="18">
        <v>481</v>
      </c>
      <c r="B617" s="50" t="s">
        <v>594</v>
      </c>
      <c r="C617" s="72">
        <v>419</v>
      </c>
      <c r="D617" s="28">
        <v>355</v>
      </c>
      <c r="E617" s="28">
        <v>336</v>
      </c>
      <c r="F617" s="28">
        <v>350</v>
      </c>
      <c r="G617" s="73">
        <v>324</v>
      </c>
      <c r="H617" s="72">
        <v>144</v>
      </c>
      <c r="I617" s="29">
        <f t="shared" si="313"/>
        <v>42.857142857142854</v>
      </c>
      <c r="J617" s="28">
        <v>188</v>
      </c>
      <c r="K617" s="87">
        <f t="shared" si="314"/>
        <v>58.02469135802469</v>
      </c>
      <c r="L617" s="72">
        <v>75</v>
      </c>
      <c r="M617" s="29">
        <f t="shared" si="315"/>
        <v>22.321428571428573</v>
      </c>
      <c r="N617" s="28">
        <v>136</v>
      </c>
      <c r="O617" s="87">
        <f t="shared" si="316"/>
        <v>41.97530864197531</v>
      </c>
      <c r="P617" s="72">
        <v>72</v>
      </c>
      <c r="Q617" s="90">
        <f t="shared" si="317"/>
        <v>21.428571428571427</v>
      </c>
      <c r="R617" s="72">
        <v>13</v>
      </c>
      <c r="S617" s="90">
        <f t="shared" si="318"/>
        <v>3.869047619047619</v>
      </c>
      <c r="T617" s="62">
        <v>32</v>
      </c>
      <c r="U617" s="31">
        <f t="shared" si="319"/>
        <v>9.523809523809524</v>
      </c>
    </row>
    <row r="618" spans="1:21" s="1" customFormat="1" ht="12">
      <c r="A618" s="18">
        <v>482</v>
      </c>
      <c r="B618" s="50" t="s">
        <v>595</v>
      </c>
      <c r="C618" s="72">
        <v>417</v>
      </c>
      <c r="D618" s="28">
        <v>349</v>
      </c>
      <c r="E618" s="28">
        <v>340</v>
      </c>
      <c r="F618" s="28">
        <v>340</v>
      </c>
      <c r="G618" s="73">
        <v>302</v>
      </c>
      <c r="H618" s="72">
        <v>148</v>
      </c>
      <c r="I618" s="29">
        <f t="shared" si="313"/>
        <v>43.529411764705884</v>
      </c>
      <c r="J618" s="28">
        <v>194</v>
      </c>
      <c r="K618" s="87">
        <f t="shared" si="314"/>
        <v>64.23841059602648</v>
      </c>
      <c r="L618" s="72">
        <v>49</v>
      </c>
      <c r="M618" s="29">
        <f t="shared" si="315"/>
        <v>14.411764705882353</v>
      </c>
      <c r="N618" s="28">
        <v>108</v>
      </c>
      <c r="O618" s="87">
        <f t="shared" si="316"/>
        <v>35.76158940397351</v>
      </c>
      <c r="P618" s="72">
        <v>93</v>
      </c>
      <c r="Q618" s="90">
        <f t="shared" si="317"/>
        <v>27.352941176470587</v>
      </c>
      <c r="R618" s="72">
        <v>29</v>
      </c>
      <c r="S618" s="90">
        <f t="shared" si="318"/>
        <v>8.529411764705882</v>
      </c>
      <c r="T618" s="62">
        <v>21</v>
      </c>
      <c r="U618" s="31">
        <f t="shared" si="319"/>
        <v>6.176470588235294</v>
      </c>
    </row>
    <row r="619" spans="1:21" s="1" customFormat="1" ht="12">
      <c r="A619" s="18">
        <v>483</v>
      </c>
      <c r="B619" s="50" t="s">
        <v>596</v>
      </c>
      <c r="C619" s="72">
        <v>482</v>
      </c>
      <c r="D619" s="28">
        <v>380</v>
      </c>
      <c r="E619" s="28">
        <v>355</v>
      </c>
      <c r="F619" s="28">
        <v>376</v>
      </c>
      <c r="G619" s="73">
        <v>340</v>
      </c>
      <c r="H619" s="72">
        <v>136</v>
      </c>
      <c r="I619" s="29">
        <f t="shared" si="313"/>
        <v>38.309859154929576</v>
      </c>
      <c r="J619" s="28">
        <v>184</v>
      </c>
      <c r="K619" s="87">
        <f t="shared" si="314"/>
        <v>54.11764705882353</v>
      </c>
      <c r="L619" s="72">
        <v>92</v>
      </c>
      <c r="M619" s="29">
        <f t="shared" si="315"/>
        <v>25.91549295774648</v>
      </c>
      <c r="N619" s="28">
        <v>156</v>
      </c>
      <c r="O619" s="87">
        <f t="shared" si="316"/>
        <v>45.88235294117647</v>
      </c>
      <c r="P619" s="72">
        <v>72</v>
      </c>
      <c r="Q619" s="90">
        <f t="shared" si="317"/>
        <v>20.281690140845072</v>
      </c>
      <c r="R619" s="72">
        <v>33</v>
      </c>
      <c r="S619" s="90">
        <f t="shared" si="318"/>
        <v>9.295774647887324</v>
      </c>
      <c r="T619" s="62">
        <v>22</v>
      </c>
      <c r="U619" s="31">
        <f t="shared" si="319"/>
        <v>6.197183098591549</v>
      </c>
    </row>
    <row r="620" spans="1:21" s="1" customFormat="1" ht="12">
      <c r="A620" s="18">
        <v>484</v>
      </c>
      <c r="B620" s="50" t="s">
        <v>597</v>
      </c>
      <c r="C620" s="72">
        <v>413</v>
      </c>
      <c r="D620" s="28">
        <v>347</v>
      </c>
      <c r="E620" s="28">
        <v>326</v>
      </c>
      <c r="F620" s="28">
        <v>338</v>
      </c>
      <c r="G620" s="73">
        <v>311</v>
      </c>
      <c r="H620" s="72">
        <v>155</v>
      </c>
      <c r="I620" s="29">
        <f t="shared" si="313"/>
        <v>47.54601226993865</v>
      </c>
      <c r="J620" s="28">
        <v>191</v>
      </c>
      <c r="K620" s="87">
        <f t="shared" si="314"/>
        <v>61.41479099678457</v>
      </c>
      <c r="L620" s="72">
        <v>63</v>
      </c>
      <c r="M620" s="29">
        <f t="shared" si="315"/>
        <v>19.32515337423313</v>
      </c>
      <c r="N620" s="28">
        <v>120</v>
      </c>
      <c r="O620" s="87">
        <f t="shared" si="316"/>
        <v>38.58520900321543</v>
      </c>
      <c r="P620" s="72">
        <v>61</v>
      </c>
      <c r="Q620" s="90">
        <f t="shared" si="317"/>
        <v>18.711656441717793</v>
      </c>
      <c r="R620" s="72">
        <v>27</v>
      </c>
      <c r="S620" s="90">
        <f t="shared" si="318"/>
        <v>8.282208588957054</v>
      </c>
      <c r="T620" s="62">
        <v>20</v>
      </c>
      <c r="U620" s="31">
        <f t="shared" si="319"/>
        <v>6.134969325153374</v>
      </c>
    </row>
    <row r="621" spans="1:21" s="1" customFormat="1" ht="12">
      <c r="A621" s="18">
        <v>485</v>
      </c>
      <c r="B621" s="50" t="s">
        <v>598</v>
      </c>
      <c r="C621" s="72">
        <v>410</v>
      </c>
      <c r="D621" s="28">
        <v>371</v>
      </c>
      <c r="E621" s="28">
        <v>344</v>
      </c>
      <c r="F621" s="28">
        <v>367</v>
      </c>
      <c r="G621" s="73">
        <v>337</v>
      </c>
      <c r="H621" s="72">
        <v>157</v>
      </c>
      <c r="I621" s="29">
        <f t="shared" si="313"/>
        <v>45.63953488372093</v>
      </c>
      <c r="J621" s="28">
        <v>196</v>
      </c>
      <c r="K621" s="87">
        <f t="shared" si="314"/>
        <v>58.160237388724035</v>
      </c>
      <c r="L621" s="72">
        <v>74</v>
      </c>
      <c r="M621" s="29">
        <f t="shared" si="315"/>
        <v>21.511627906976745</v>
      </c>
      <c r="N621" s="28">
        <v>141</v>
      </c>
      <c r="O621" s="87">
        <f t="shared" si="316"/>
        <v>41.839762611275965</v>
      </c>
      <c r="P621" s="72">
        <v>72</v>
      </c>
      <c r="Q621" s="90">
        <f t="shared" si="317"/>
        <v>20.930232558139537</v>
      </c>
      <c r="R621" s="72">
        <v>14</v>
      </c>
      <c r="S621" s="90">
        <f t="shared" si="318"/>
        <v>4.069767441860465</v>
      </c>
      <c r="T621" s="62">
        <v>27</v>
      </c>
      <c r="U621" s="31">
        <f t="shared" si="319"/>
        <v>7.848837209302325</v>
      </c>
    </row>
    <row r="622" spans="1:21" s="1" customFormat="1" ht="12">
      <c r="A622" s="18">
        <v>486</v>
      </c>
      <c r="B622" s="50" t="s">
        <v>599</v>
      </c>
      <c r="C622" s="72">
        <v>410</v>
      </c>
      <c r="D622" s="28">
        <v>357</v>
      </c>
      <c r="E622" s="28">
        <v>334</v>
      </c>
      <c r="F622" s="28">
        <v>351</v>
      </c>
      <c r="G622" s="73">
        <v>328</v>
      </c>
      <c r="H622" s="72">
        <v>137</v>
      </c>
      <c r="I622" s="29">
        <f t="shared" si="313"/>
        <v>41.01796407185629</v>
      </c>
      <c r="J622" s="28">
        <v>200</v>
      </c>
      <c r="K622" s="87">
        <f t="shared" si="314"/>
        <v>60.97560975609756</v>
      </c>
      <c r="L622" s="72">
        <v>54</v>
      </c>
      <c r="M622" s="29">
        <f t="shared" si="315"/>
        <v>16.167664670658684</v>
      </c>
      <c r="N622" s="28">
        <v>128</v>
      </c>
      <c r="O622" s="87">
        <f t="shared" si="316"/>
        <v>39.02439024390244</v>
      </c>
      <c r="P622" s="72">
        <v>112</v>
      </c>
      <c r="Q622" s="90">
        <f t="shared" si="317"/>
        <v>33.532934131736525</v>
      </c>
      <c r="R622" s="72">
        <v>12</v>
      </c>
      <c r="S622" s="90">
        <f t="shared" si="318"/>
        <v>3.592814371257485</v>
      </c>
      <c r="T622" s="62">
        <v>19</v>
      </c>
      <c r="U622" s="31">
        <f t="shared" si="319"/>
        <v>5.688622754491018</v>
      </c>
    </row>
    <row r="623" spans="1:21" s="1" customFormat="1" ht="12">
      <c r="A623" s="18">
        <v>487</v>
      </c>
      <c r="B623" s="50" t="s">
        <v>600</v>
      </c>
      <c r="C623" s="72">
        <v>409</v>
      </c>
      <c r="D623" s="28">
        <v>350</v>
      </c>
      <c r="E623" s="28">
        <v>323</v>
      </c>
      <c r="F623" s="28">
        <v>343</v>
      </c>
      <c r="G623" s="73">
        <v>313</v>
      </c>
      <c r="H623" s="72">
        <v>144</v>
      </c>
      <c r="I623" s="29">
        <f t="shared" si="313"/>
        <v>44.582043343653254</v>
      </c>
      <c r="J623" s="28">
        <v>190</v>
      </c>
      <c r="K623" s="87">
        <f t="shared" si="314"/>
        <v>60.70287539936102</v>
      </c>
      <c r="L623" s="72">
        <v>69</v>
      </c>
      <c r="M623" s="29">
        <f t="shared" si="315"/>
        <v>21.362229102167184</v>
      </c>
      <c r="N623" s="28">
        <v>123</v>
      </c>
      <c r="O623" s="87">
        <f t="shared" si="316"/>
        <v>39.29712460063898</v>
      </c>
      <c r="P623" s="72">
        <v>62</v>
      </c>
      <c r="Q623" s="90">
        <f t="shared" si="317"/>
        <v>19.195046439628484</v>
      </c>
      <c r="R623" s="72">
        <v>21</v>
      </c>
      <c r="S623" s="90">
        <f t="shared" si="318"/>
        <v>6.501547987616099</v>
      </c>
      <c r="T623" s="62">
        <v>27</v>
      </c>
      <c r="U623" s="31">
        <f t="shared" si="319"/>
        <v>8.359133126934985</v>
      </c>
    </row>
    <row r="624" spans="1:21" s="1" customFormat="1" ht="12">
      <c r="A624" s="18">
        <v>488</v>
      </c>
      <c r="B624" s="50" t="s">
        <v>601</v>
      </c>
      <c r="C624" s="72">
        <v>409</v>
      </c>
      <c r="D624" s="28">
        <v>346</v>
      </c>
      <c r="E624" s="28">
        <v>320</v>
      </c>
      <c r="F624" s="28">
        <v>342</v>
      </c>
      <c r="G624" s="73">
        <v>323</v>
      </c>
      <c r="H624" s="72">
        <v>131</v>
      </c>
      <c r="I624" s="29">
        <f t="shared" si="313"/>
        <v>40.9375</v>
      </c>
      <c r="J624" s="28">
        <v>183</v>
      </c>
      <c r="K624" s="87">
        <f t="shared" si="314"/>
        <v>56.656346749226</v>
      </c>
      <c r="L624" s="72">
        <v>83</v>
      </c>
      <c r="M624" s="29">
        <f t="shared" si="315"/>
        <v>25.9375</v>
      </c>
      <c r="N624" s="28">
        <v>140</v>
      </c>
      <c r="O624" s="87">
        <f t="shared" si="316"/>
        <v>43.343653250774</v>
      </c>
      <c r="P624" s="72">
        <v>65</v>
      </c>
      <c r="Q624" s="90">
        <f t="shared" si="317"/>
        <v>20.3125</v>
      </c>
      <c r="R624" s="72">
        <v>23</v>
      </c>
      <c r="S624" s="90">
        <f t="shared" si="318"/>
        <v>7.1875</v>
      </c>
      <c r="T624" s="62">
        <v>18</v>
      </c>
      <c r="U624" s="31">
        <f t="shared" si="319"/>
        <v>5.625</v>
      </c>
    </row>
    <row r="625" spans="1:21" s="1" customFormat="1" ht="12">
      <c r="A625" s="18">
        <v>489</v>
      </c>
      <c r="B625" s="50" t="s">
        <v>602</v>
      </c>
      <c r="C625" s="72">
        <v>409</v>
      </c>
      <c r="D625" s="28">
        <v>344</v>
      </c>
      <c r="E625" s="28">
        <v>328</v>
      </c>
      <c r="F625" s="28">
        <v>336</v>
      </c>
      <c r="G625" s="73">
        <v>308</v>
      </c>
      <c r="H625" s="72">
        <v>149</v>
      </c>
      <c r="I625" s="29">
        <f t="shared" si="313"/>
        <v>45.426829268292686</v>
      </c>
      <c r="J625" s="28">
        <v>189</v>
      </c>
      <c r="K625" s="87">
        <f t="shared" si="314"/>
        <v>61.36363636363637</v>
      </c>
      <c r="L625" s="72">
        <v>92</v>
      </c>
      <c r="M625" s="29">
        <f t="shared" si="315"/>
        <v>28.048780487804876</v>
      </c>
      <c r="N625" s="28">
        <v>119</v>
      </c>
      <c r="O625" s="87">
        <f t="shared" si="316"/>
        <v>38.63636363636363</v>
      </c>
      <c r="P625" s="72">
        <v>47</v>
      </c>
      <c r="Q625" s="90">
        <f t="shared" si="317"/>
        <v>14.329268292682928</v>
      </c>
      <c r="R625" s="72">
        <v>17</v>
      </c>
      <c r="S625" s="90">
        <f t="shared" si="318"/>
        <v>5.182926829268292</v>
      </c>
      <c r="T625" s="62">
        <v>23</v>
      </c>
      <c r="U625" s="31">
        <f t="shared" si="319"/>
        <v>7.012195121951219</v>
      </c>
    </row>
    <row r="626" spans="1:21" s="1" customFormat="1" ht="12">
      <c r="A626" s="18">
        <v>490</v>
      </c>
      <c r="B626" s="50" t="s">
        <v>603</v>
      </c>
      <c r="C626" s="72">
        <v>410</v>
      </c>
      <c r="D626" s="28">
        <v>328</v>
      </c>
      <c r="E626" s="28">
        <v>298</v>
      </c>
      <c r="F626" s="28">
        <v>319</v>
      </c>
      <c r="G626" s="73">
        <v>297</v>
      </c>
      <c r="H626" s="72">
        <v>155</v>
      </c>
      <c r="I626" s="29">
        <f t="shared" si="313"/>
        <v>52.013422818791945</v>
      </c>
      <c r="J626" s="28">
        <v>206</v>
      </c>
      <c r="K626" s="87">
        <f t="shared" si="314"/>
        <v>69.36026936026936</v>
      </c>
      <c r="L626" s="72">
        <v>56</v>
      </c>
      <c r="M626" s="29">
        <f t="shared" si="315"/>
        <v>18.79194630872483</v>
      </c>
      <c r="N626" s="28">
        <v>91</v>
      </c>
      <c r="O626" s="87">
        <f t="shared" si="316"/>
        <v>30.63973063973064</v>
      </c>
      <c r="P626" s="72">
        <v>58</v>
      </c>
      <c r="Q626" s="90">
        <f t="shared" si="317"/>
        <v>19.463087248322147</v>
      </c>
      <c r="R626" s="72">
        <v>9</v>
      </c>
      <c r="S626" s="90">
        <f t="shared" si="318"/>
        <v>3.0201342281879193</v>
      </c>
      <c r="T626" s="62">
        <v>20</v>
      </c>
      <c r="U626" s="31">
        <f t="shared" si="319"/>
        <v>6.7114093959731544</v>
      </c>
    </row>
    <row r="627" spans="1:21" s="1" customFormat="1" ht="12">
      <c r="A627" s="18">
        <v>491</v>
      </c>
      <c r="B627" s="50" t="s">
        <v>604</v>
      </c>
      <c r="C627" s="72">
        <v>421</v>
      </c>
      <c r="D627" s="28">
        <v>357</v>
      </c>
      <c r="E627" s="28">
        <v>331</v>
      </c>
      <c r="F627" s="28">
        <v>352</v>
      </c>
      <c r="G627" s="73">
        <v>314</v>
      </c>
      <c r="H627" s="72">
        <v>130</v>
      </c>
      <c r="I627" s="29">
        <f t="shared" si="313"/>
        <v>39.274924471299094</v>
      </c>
      <c r="J627" s="28">
        <v>165</v>
      </c>
      <c r="K627" s="87">
        <f t="shared" si="314"/>
        <v>52.547770700636946</v>
      </c>
      <c r="L627" s="72">
        <v>60</v>
      </c>
      <c r="M627" s="29">
        <f t="shared" si="315"/>
        <v>18.12688821752266</v>
      </c>
      <c r="N627" s="28">
        <v>149</v>
      </c>
      <c r="O627" s="87">
        <f t="shared" si="316"/>
        <v>47.452229299363054</v>
      </c>
      <c r="P627" s="72">
        <v>110</v>
      </c>
      <c r="Q627" s="90">
        <f t="shared" si="317"/>
        <v>33.23262839879154</v>
      </c>
      <c r="R627" s="72">
        <v>21</v>
      </c>
      <c r="S627" s="90">
        <f t="shared" si="318"/>
        <v>6.3444108761329305</v>
      </c>
      <c r="T627" s="62">
        <v>10</v>
      </c>
      <c r="U627" s="31">
        <f t="shared" si="319"/>
        <v>3.0211480362537766</v>
      </c>
    </row>
    <row r="628" spans="1:21" s="1" customFormat="1" ht="12">
      <c r="A628" s="18">
        <v>492</v>
      </c>
      <c r="B628" s="50" t="s">
        <v>605</v>
      </c>
      <c r="C628" s="72">
        <v>409</v>
      </c>
      <c r="D628" s="28">
        <v>328</v>
      </c>
      <c r="E628" s="28">
        <v>299</v>
      </c>
      <c r="F628" s="28">
        <v>310</v>
      </c>
      <c r="G628" s="73">
        <v>279</v>
      </c>
      <c r="H628" s="72">
        <v>129</v>
      </c>
      <c r="I628" s="29">
        <f t="shared" si="313"/>
        <v>43.1438127090301</v>
      </c>
      <c r="J628" s="28">
        <v>163</v>
      </c>
      <c r="K628" s="87">
        <f t="shared" si="314"/>
        <v>58.422939068100355</v>
      </c>
      <c r="L628" s="72">
        <v>72</v>
      </c>
      <c r="M628" s="29">
        <f t="shared" si="315"/>
        <v>24.08026755852843</v>
      </c>
      <c r="N628" s="28">
        <v>116</v>
      </c>
      <c r="O628" s="87">
        <f t="shared" si="316"/>
        <v>41.577060931899645</v>
      </c>
      <c r="P628" s="72">
        <v>58</v>
      </c>
      <c r="Q628" s="90">
        <f t="shared" si="317"/>
        <v>19.39799331103679</v>
      </c>
      <c r="R628" s="72">
        <v>18</v>
      </c>
      <c r="S628" s="90">
        <f t="shared" si="318"/>
        <v>6.0200668896321075</v>
      </c>
      <c r="T628" s="62">
        <v>22</v>
      </c>
      <c r="U628" s="31">
        <f t="shared" si="319"/>
        <v>7.357859531772576</v>
      </c>
    </row>
    <row r="629" spans="1:21" s="1" customFormat="1" ht="12">
      <c r="A629" s="18">
        <v>493</v>
      </c>
      <c r="B629" s="50" t="s">
        <v>606</v>
      </c>
      <c r="C629" s="72">
        <v>411</v>
      </c>
      <c r="D629" s="28">
        <v>336</v>
      </c>
      <c r="E629" s="28">
        <v>316</v>
      </c>
      <c r="F629" s="28">
        <v>336</v>
      </c>
      <c r="G629" s="73">
        <v>305</v>
      </c>
      <c r="H629" s="72">
        <v>147</v>
      </c>
      <c r="I629" s="29">
        <f t="shared" si="313"/>
        <v>46.51898734177215</v>
      </c>
      <c r="J629" s="28">
        <v>176</v>
      </c>
      <c r="K629" s="87">
        <f t="shared" si="314"/>
        <v>57.704918032786885</v>
      </c>
      <c r="L629" s="72">
        <v>69</v>
      </c>
      <c r="M629" s="29">
        <f t="shared" si="315"/>
        <v>21.835443037974684</v>
      </c>
      <c r="N629" s="28">
        <v>129</v>
      </c>
      <c r="O629" s="87">
        <f t="shared" si="316"/>
        <v>42.295081967213115</v>
      </c>
      <c r="P629" s="72">
        <v>73</v>
      </c>
      <c r="Q629" s="90">
        <f t="shared" si="317"/>
        <v>23.10126582278481</v>
      </c>
      <c r="R629" s="72">
        <v>11</v>
      </c>
      <c r="S629" s="90">
        <f t="shared" si="318"/>
        <v>3.481012658227848</v>
      </c>
      <c r="T629" s="62">
        <v>16</v>
      </c>
      <c r="U629" s="31">
        <f t="shared" si="319"/>
        <v>5.063291139240507</v>
      </c>
    </row>
    <row r="630" spans="1:21" s="1" customFormat="1" ht="12">
      <c r="A630" s="18">
        <v>494</v>
      </c>
      <c r="B630" s="50" t="s">
        <v>607</v>
      </c>
      <c r="C630" s="72">
        <v>409</v>
      </c>
      <c r="D630" s="28">
        <v>354</v>
      </c>
      <c r="E630" s="28">
        <v>333</v>
      </c>
      <c r="F630" s="28">
        <v>343</v>
      </c>
      <c r="G630" s="73">
        <v>315</v>
      </c>
      <c r="H630" s="72">
        <v>148</v>
      </c>
      <c r="I630" s="29">
        <f t="shared" si="313"/>
        <v>44.44444444444444</v>
      </c>
      <c r="J630" s="28">
        <v>186</v>
      </c>
      <c r="K630" s="87">
        <f t="shared" si="314"/>
        <v>59.04761904761905</v>
      </c>
      <c r="L630" s="72">
        <v>67</v>
      </c>
      <c r="M630" s="29">
        <f t="shared" si="315"/>
        <v>20.12012012012012</v>
      </c>
      <c r="N630" s="28">
        <v>129</v>
      </c>
      <c r="O630" s="87">
        <f t="shared" si="316"/>
        <v>40.95238095238095</v>
      </c>
      <c r="P630" s="72">
        <v>79</v>
      </c>
      <c r="Q630" s="90">
        <f t="shared" si="317"/>
        <v>23.723723723723722</v>
      </c>
      <c r="R630" s="72">
        <v>17</v>
      </c>
      <c r="S630" s="90">
        <f t="shared" si="318"/>
        <v>5.105105105105105</v>
      </c>
      <c r="T630" s="62">
        <v>22</v>
      </c>
      <c r="U630" s="31">
        <f t="shared" si="319"/>
        <v>6.606606606606607</v>
      </c>
    </row>
    <row r="631" spans="1:21" s="1" customFormat="1" ht="12">
      <c r="A631" s="18">
        <v>495</v>
      </c>
      <c r="B631" s="50" t="s">
        <v>608</v>
      </c>
      <c r="C631" s="72">
        <v>410</v>
      </c>
      <c r="D631" s="28">
        <v>363</v>
      </c>
      <c r="E631" s="28">
        <v>331</v>
      </c>
      <c r="F631" s="28">
        <v>348</v>
      </c>
      <c r="G631" s="73">
        <v>317</v>
      </c>
      <c r="H631" s="72">
        <v>149</v>
      </c>
      <c r="I631" s="29">
        <f t="shared" si="313"/>
        <v>45.01510574018127</v>
      </c>
      <c r="J631" s="28">
        <v>185</v>
      </c>
      <c r="K631" s="87">
        <f t="shared" si="314"/>
        <v>58.359621451104104</v>
      </c>
      <c r="L631" s="72">
        <v>88</v>
      </c>
      <c r="M631" s="29">
        <f t="shared" si="315"/>
        <v>26.58610271903323</v>
      </c>
      <c r="N631" s="28">
        <v>132</v>
      </c>
      <c r="O631" s="87">
        <f t="shared" si="316"/>
        <v>41.640378548895896</v>
      </c>
      <c r="P631" s="72">
        <v>55</v>
      </c>
      <c r="Q631" s="90">
        <f t="shared" si="317"/>
        <v>16.61631419939577</v>
      </c>
      <c r="R631" s="72">
        <v>13</v>
      </c>
      <c r="S631" s="90">
        <f t="shared" si="318"/>
        <v>3.9274924471299095</v>
      </c>
      <c r="T631" s="62">
        <v>26</v>
      </c>
      <c r="U631" s="31">
        <f t="shared" si="319"/>
        <v>7.854984894259819</v>
      </c>
    </row>
    <row r="632" spans="1:21" s="1" customFormat="1" ht="12">
      <c r="A632" s="18">
        <v>496</v>
      </c>
      <c r="B632" s="50" t="s">
        <v>609</v>
      </c>
      <c r="C632" s="72">
        <v>448</v>
      </c>
      <c r="D632" s="28">
        <v>369</v>
      </c>
      <c r="E632" s="28">
        <v>345</v>
      </c>
      <c r="F632" s="28">
        <v>364</v>
      </c>
      <c r="G632" s="73">
        <v>341</v>
      </c>
      <c r="H632" s="72">
        <v>134</v>
      </c>
      <c r="I632" s="29">
        <f t="shared" si="313"/>
        <v>38.84057971014493</v>
      </c>
      <c r="J632" s="28">
        <v>173</v>
      </c>
      <c r="K632" s="87">
        <f t="shared" si="314"/>
        <v>50.733137829912025</v>
      </c>
      <c r="L632" s="72">
        <v>93</v>
      </c>
      <c r="M632" s="29">
        <f>+L632*100/E632</f>
        <v>26.956521739130434</v>
      </c>
      <c r="N632" s="28">
        <v>168</v>
      </c>
      <c r="O632" s="87">
        <f>+N632*100/G632</f>
        <v>49.266862170087975</v>
      </c>
      <c r="P632" s="72">
        <v>75</v>
      </c>
      <c r="Q632" s="90">
        <f>+P632*100/E632</f>
        <v>21.73913043478261</v>
      </c>
      <c r="R632" s="72">
        <v>20</v>
      </c>
      <c r="S632" s="90">
        <f>+R632*100/E632</f>
        <v>5.797101449275362</v>
      </c>
      <c r="T632" s="62">
        <v>23</v>
      </c>
      <c r="U632" s="31">
        <f>+T632*100/E632</f>
        <v>6.666666666666667</v>
      </c>
    </row>
    <row r="633" spans="1:21" s="12" customFormat="1" ht="12">
      <c r="A633" s="36"/>
      <c r="B633" s="52" t="s">
        <v>200</v>
      </c>
      <c r="C633" s="76">
        <f aca="true" t="shared" si="320" ref="C633:H633">SUM(C536:C632)</f>
        <v>40689</v>
      </c>
      <c r="D633" s="37">
        <f t="shared" si="320"/>
        <v>32612</v>
      </c>
      <c r="E633" s="37">
        <f t="shared" si="320"/>
        <v>30218</v>
      </c>
      <c r="F633" s="37">
        <f t="shared" si="320"/>
        <v>31670</v>
      </c>
      <c r="G633" s="77">
        <f t="shared" si="320"/>
        <v>28692</v>
      </c>
      <c r="H633" s="76">
        <f t="shared" si="320"/>
        <v>12080</v>
      </c>
      <c r="I633" s="38">
        <f aca="true" t="shared" si="321" ref="I633:I648">+H633*100/E633</f>
        <v>39.97617314183599</v>
      </c>
      <c r="J633" s="37">
        <f>SUM(J536:J632)</f>
        <v>16144</v>
      </c>
      <c r="K633" s="89">
        <f>+J633*100/G633</f>
        <v>56.26655513732051</v>
      </c>
      <c r="L633" s="76">
        <f>SUM(L536:L632)</f>
        <v>7069</v>
      </c>
      <c r="M633" s="38">
        <f>+L633*100/E633</f>
        <v>23.393341716857503</v>
      </c>
      <c r="N633" s="37">
        <f>SUM(N536:N632)</f>
        <v>12548</v>
      </c>
      <c r="O633" s="89">
        <f>+N633*100/G633</f>
        <v>43.73344486267949</v>
      </c>
      <c r="P633" s="76">
        <f>SUM(P536:P632)</f>
        <v>7171</v>
      </c>
      <c r="Q633" s="89">
        <f>+P633*100/E633</f>
        <v>23.730888874180952</v>
      </c>
      <c r="R633" s="76">
        <f>SUM(R536:R632)</f>
        <v>2107</v>
      </c>
      <c r="S633" s="89">
        <f>+R633*100/E633</f>
        <v>6.972665298828513</v>
      </c>
      <c r="T633" s="64">
        <f>SUM(T536:T632)</f>
        <v>1791</v>
      </c>
      <c r="U633" s="39">
        <f>+T633*100/E633</f>
        <v>5.926930968297041</v>
      </c>
    </row>
    <row r="634" spans="1:21" s="1" customFormat="1" ht="12">
      <c r="A634" s="40"/>
      <c r="B634" s="53"/>
      <c r="C634" s="78"/>
      <c r="D634" s="41"/>
      <c r="E634" s="41"/>
      <c r="F634" s="41"/>
      <c r="G634" s="79"/>
      <c r="H634" s="78"/>
      <c r="I634" s="29"/>
      <c r="J634" s="41"/>
      <c r="K634" s="90"/>
      <c r="L634" s="78"/>
      <c r="M634" s="29"/>
      <c r="N634" s="41"/>
      <c r="O634" s="90"/>
      <c r="P634" s="78"/>
      <c r="Q634" s="90"/>
      <c r="R634" s="78"/>
      <c r="S634" s="90"/>
      <c r="T634" s="65"/>
      <c r="U634" s="31"/>
    </row>
    <row r="635" spans="1:21" s="1" customFormat="1" ht="12">
      <c r="A635" s="18">
        <v>497</v>
      </c>
      <c r="B635" s="50" t="s">
        <v>610</v>
      </c>
      <c r="C635" s="72">
        <v>405</v>
      </c>
      <c r="D635" s="28">
        <v>323</v>
      </c>
      <c r="E635" s="28">
        <v>307</v>
      </c>
      <c r="F635" s="28">
        <v>305</v>
      </c>
      <c r="G635" s="73">
        <v>265</v>
      </c>
      <c r="H635" s="72">
        <v>99</v>
      </c>
      <c r="I635" s="29">
        <f t="shared" si="321"/>
        <v>32.24755700325733</v>
      </c>
      <c r="J635" s="28">
        <v>151</v>
      </c>
      <c r="K635" s="87">
        <f aca="true" t="shared" si="322" ref="K635:K648">+J635*100/G635</f>
        <v>56.9811320754717</v>
      </c>
      <c r="L635" s="72">
        <v>86</v>
      </c>
      <c r="M635" s="29">
        <f aca="true" t="shared" si="323" ref="M635:M648">+L635*100/E635</f>
        <v>28.01302931596091</v>
      </c>
      <c r="N635" s="28">
        <v>114</v>
      </c>
      <c r="O635" s="87">
        <f aca="true" t="shared" si="324" ref="O635:O648">+N635*100/G635</f>
        <v>43.0188679245283</v>
      </c>
      <c r="P635" s="72">
        <v>59</v>
      </c>
      <c r="Q635" s="90">
        <f aca="true" t="shared" si="325" ref="Q635:Q648">+P635*100/E635</f>
        <v>19.218241042345277</v>
      </c>
      <c r="R635" s="72">
        <v>39</v>
      </c>
      <c r="S635" s="90">
        <f aca="true" t="shared" si="326" ref="S635:S648">+R635*100/E635</f>
        <v>12.703583061889251</v>
      </c>
      <c r="T635" s="62">
        <v>24</v>
      </c>
      <c r="U635" s="31">
        <f aca="true" t="shared" si="327" ref="U635:U648">+T635*100/E635</f>
        <v>7.817589576547231</v>
      </c>
    </row>
    <row r="636" spans="1:21" s="1" customFormat="1" ht="12">
      <c r="A636" s="18">
        <v>498</v>
      </c>
      <c r="B636" s="50" t="s">
        <v>611</v>
      </c>
      <c r="C636" s="72">
        <v>406</v>
      </c>
      <c r="D636" s="28">
        <v>279</v>
      </c>
      <c r="E636" s="28">
        <v>264</v>
      </c>
      <c r="F636" s="28">
        <v>269</v>
      </c>
      <c r="G636" s="73">
        <v>252</v>
      </c>
      <c r="H636" s="72">
        <v>57</v>
      </c>
      <c r="I636" s="29">
        <f t="shared" si="321"/>
        <v>21.59090909090909</v>
      </c>
      <c r="J636" s="28">
        <v>114</v>
      </c>
      <c r="K636" s="87">
        <f t="shared" si="322"/>
        <v>45.23809523809524</v>
      </c>
      <c r="L636" s="72">
        <v>96</v>
      </c>
      <c r="M636" s="29">
        <f t="shared" si="323"/>
        <v>36.36363636363637</v>
      </c>
      <c r="N636" s="28">
        <v>138</v>
      </c>
      <c r="O636" s="87">
        <f t="shared" si="324"/>
        <v>54.76190476190476</v>
      </c>
      <c r="P636" s="72">
        <v>62</v>
      </c>
      <c r="Q636" s="90">
        <f t="shared" si="325"/>
        <v>23.484848484848484</v>
      </c>
      <c r="R636" s="72">
        <v>31</v>
      </c>
      <c r="S636" s="90">
        <f t="shared" si="326"/>
        <v>11.742424242424242</v>
      </c>
      <c r="T636" s="62">
        <v>18</v>
      </c>
      <c r="U636" s="31">
        <f t="shared" si="327"/>
        <v>6.818181818181818</v>
      </c>
    </row>
    <row r="637" spans="1:21" s="1" customFormat="1" ht="12">
      <c r="A637" s="18">
        <v>499</v>
      </c>
      <c r="B637" s="50" t="s">
        <v>612</v>
      </c>
      <c r="C637" s="72">
        <v>404</v>
      </c>
      <c r="D637" s="28">
        <v>313</v>
      </c>
      <c r="E637" s="28">
        <v>292</v>
      </c>
      <c r="F637" s="28">
        <v>290</v>
      </c>
      <c r="G637" s="73">
        <v>255</v>
      </c>
      <c r="H637" s="72">
        <v>94</v>
      </c>
      <c r="I637" s="29">
        <f t="shared" si="321"/>
        <v>32.19178082191781</v>
      </c>
      <c r="J637" s="28">
        <v>134</v>
      </c>
      <c r="K637" s="87">
        <f t="shared" si="322"/>
        <v>52.549019607843135</v>
      </c>
      <c r="L637" s="72">
        <v>95</v>
      </c>
      <c r="M637" s="29">
        <f t="shared" si="323"/>
        <v>32.534246575342465</v>
      </c>
      <c r="N637" s="28">
        <v>121</v>
      </c>
      <c r="O637" s="87">
        <f t="shared" si="324"/>
        <v>47.450980392156865</v>
      </c>
      <c r="P637" s="72">
        <v>45</v>
      </c>
      <c r="Q637" s="90">
        <f t="shared" si="325"/>
        <v>15.41095890410959</v>
      </c>
      <c r="R637" s="72">
        <v>33</v>
      </c>
      <c r="S637" s="90">
        <f t="shared" si="326"/>
        <v>11.301369863013699</v>
      </c>
      <c r="T637" s="62">
        <v>25</v>
      </c>
      <c r="U637" s="31">
        <f t="shared" si="327"/>
        <v>8.561643835616438</v>
      </c>
    </row>
    <row r="638" spans="1:21" s="1" customFormat="1" ht="12">
      <c r="A638" s="18">
        <v>500</v>
      </c>
      <c r="B638" s="50" t="s">
        <v>613</v>
      </c>
      <c r="C638" s="72">
        <v>414</v>
      </c>
      <c r="D638" s="28">
        <v>303</v>
      </c>
      <c r="E638" s="28">
        <v>285</v>
      </c>
      <c r="F638" s="28">
        <v>277</v>
      </c>
      <c r="G638" s="73">
        <v>250</v>
      </c>
      <c r="H638" s="72">
        <v>92</v>
      </c>
      <c r="I638" s="29">
        <f t="shared" si="321"/>
        <v>32.280701754385966</v>
      </c>
      <c r="J638" s="28">
        <v>126</v>
      </c>
      <c r="K638" s="87">
        <f t="shared" si="322"/>
        <v>50.4</v>
      </c>
      <c r="L638" s="72">
        <v>88</v>
      </c>
      <c r="M638" s="29">
        <f t="shared" si="323"/>
        <v>30.87719298245614</v>
      </c>
      <c r="N638" s="28">
        <v>124</v>
      </c>
      <c r="O638" s="87">
        <f t="shared" si="324"/>
        <v>49.6</v>
      </c>
      <c r="P638" s="72">
        <v>67</v>
      </c>
      <c r="Q638" s="90">
        <f t="shared" si="325"/>
        <v>23.50877192982456</v>
      </c>
      <c r="R638" s="72">
        <v>28</v>
      </c>
      <c r="S638" s="90">
        <f t="shared" si="326"/>
        <v>9.824561403508772</v>
      </c>
      <c r="T638" s="62">
        <v>10</v>
      </c>
      <c r="U638" s="31">
        <f t="shared" si="327"/>
        <v>3.508771929824561</v>
      </c>
    </row>
    <row r="639" spans="1:21" s="14" customFormat="1" ht="12">
      <c r="A639" s="32"/>
      <c r="B639" s="51" t="s">
        <v>203</v>
      </c>
      <c r="C639" s="74">
        <f aca="true" t="shared" si="328" ref="C639:H639">SUM(C635:C638)</f>
        <v>1629</v>
      </c>
      <c r="D639" s="33">
        <f t="shared" si="328"/>
        <v>1218</v>
      </c>
      <c r="E639" s="33">
        <f t="shared" si="328"/>
        <v>1148</v>
      </c>
      <c r="F639" s="33">
        <f t="shared" si="328"/>
        <v>1141</v>
      </c>
      <c r="G639" s="75">
        <f t="shared" si="328"/>
        <v>1022</v>
      </c>
      <c r="H639" s="74">
        <f t="shared" si="328"/>
        <v>342</v>
      </c>
      <c r="I639" s="34">
        <f t="shared" si="321"/>
        <v>29.790940766550523</v>
      </c>
      <c r="J639" s="33">
        <f>SUM(J635:J638)</f>
        <v>525</v>
      </c>
      <c r="K639" s="88">
        <f t="shared" si="322"/>
        <v>51.36986301369863</v>
      </c>
      <c r="L639" s="74">
        <f>SUM(L635:L638)</f>
        <v>365</v>
      </c>
      <c r="M639" s="34">
        <f t="shared" si="323"/>
        <v>31.794425087108014</v>
      </c>
      <c r="N639" s="33">
        <f>SUM(N635:N638)</f>
        <v>497</v>
      </c>
      <c r="O639" s="88">
        <f t="shared" si="324"/>
        <v>48.63013698630137</v>
      </c>
      <c r="P639" s="74">
        <f>SUM(P635:P638)</f>
        <v>233</v>
      </c>
      <c r="Q639" s="88">
        <f t="shared" si="325"/>
        <v>20.29616724738676</v>
      </c>
      <c r="R639" s="74">
        <f>SUM(R635:R638)</f>
        <v>131</v>
      </c>
      <c r="S639" s="88">
        <f t="shared" si="326"/>
        <v>11.411149825783973</v>
      </c>
      <c r="T639" s="63">
        <f>SUM(T635:T638)</f>
        <v>77</v>
      </c>
      <c r="U639" s="35">
        <f t="shared" si="327"/>
        <v>6.7073170731707314</v>
      </c>
    </row>
    <row r="640" spans="1:21" s="1" customFormat="1" ht="12">
      <c r="A640" s="18">
        <v>501</v>
      </c>
      <c r="B640" s="50" t="s">
        <v>614</v>
      </c>
      <c r="C640" s="72">
        <v>384</v>
      </c>
      <c r="D640" s="28">
        <v>336</v>
      </c>
      <c r="E640" s="28">
        <v>318</v>
      </c>
      <c r="F640" s="28">
        <v>324</v>
      </c>
      <c r="G640" s="73">
        <v>292</v>
      </c>
      <c r="H640" s="72">
        <v>95</v>
      </c>
      <c r="I640" s="29">
        <f t="shared" si="321"/>
        <v>29.87421383647799</v>
      </c>
      <c r="J640" s="28">
        <v>164</v>
      </c>
      <c r="K640" s="87">
        <f t="shared" si="322"/>
        <v>56.16438356164384</v>
      </c>
      <c r="L640" s="72">
        <v>58</v>
      </c>
      <c r="M640" s="29">
        <f t="shared" si="323"/>
        <v>18.238993710691823</v>
      </c>
      <c r="N640" s="28">
        <v>128</v>
      </c>
      <c r="O640" s="87">
        <f t="shared" si="324"/>
        <v>43.83561643835616</v>
      </c>
      <c r="P640" s="72">
        <v>88</v>
      </c>
      <c r="Q640" s="90">
        <f t="shared" si="325"/>
        <v>27.67295597484277</v>
      </c>
      <c r="R640" s="72">
        <v>56</v>
      </c>
      <c r="S640" s="90">
        <f t="shared" si="326"/>
        <v>17.61006289308176</v>
      </c>
      <c r="T640" s="62">
        <v>21</v>
      </c>
      <c r="U640" s="31">
        <f t="shared" si="327"/>
        <v>6.60377358490566</v>
      </c>
    </row>
    <row r="641" spans="1:21" s="1" customFormat="1" ht="12">
      <c r="A641" s="18">
        <v>502</v>
      </c>
      <c r="B641" s="50" t="s">
        <v>615</v>
      </c>
      <c r="C641" s="72">
        <v>500</v>
      </c>
      <c r="D641" s="28">
        <v>312</v>
      </c>
      <c r="E641" s="28">
        <v>300</v>
      </c>
      <c r="F641" s="28">
        <v>277</v>
      </c>
      <c r="G641" s="73">
        <v>246</v>
      </c>
      <c r="H641" s="72">
        <v>136</v>
      </c>
      <c r="I641" s="29">
        <f t="shared" si="321"/>
        <v>45.333333333333336</v>
      </c>
      <c r="J641" s="28">
        <v>163</v>
      </c>
      <c r="K641" s="87">
        <f t="shared" si="322"/>
        <v>66.26016260162602</v>
      </c>
      <c r="L641" s="72">
        <v>58</v>
      </c>
      <c r="M641" s="29">
        <f t="shared" si="323"/>
        <v>19.333333333333332</v>
      </c>
      <c r="N641" s="28">
        <v>83</v>
      </c>
      <c r="O641" s="87">
        <f t="shared" si="324"/>
        <v>33.739837398373986</v>
      </c>
      <c r="P641" s="72">
        <v>46</v>
      </c>
      <c r="Q641" s="90">
        <f t="shared" si="325"/>
        <v>15.333333333333334</v>
      </c>
      <c r="R641" s="72">
        <v>50</v>
      </c>
      <c r="S641" s="90">
        <f t="shared" si="326"/>
        <v>16.666666666666668</v>
      </c>
      <c r="T641" s="62">
        <v>10</v>
      </c>
      <c r="U641" s="31">
        <f t="shared" si="327"/>
        <v>3.3333333333333335</v>
      </c>
    </row>
    <row r="642" spans="1:21" s="1" customFormat="1" ht="12">
      <c r="A642" s="18">
        <v>503</v>
      </c>
      <c r="B642" s="50" t="s">
        <v>616</v>
      </c>
      <c r="C642" s="72">
        <v>498</v>
      </c>
      <c r="D642" s="28">
        <v>297</v>
      </c>
      <c r="E642" s="28">
        <v>282</v>
      </c>
      <c r="F642" s="28">
        <v>281</v>
      </c>
      <c r="G642" s="73">
        <v>246</v>
      </c>
      <c r="H642" s="72">
        <v>74</v>
      </c>
      <c r="I642" s="29">
        <f t="shared" si="321"/>
        <v>26.24113475177305</v>
      </c>
      <c r="J642" s="28">
        <v>123</v>
      </c>
      <c r="K642" s="87">
        <f t="shared" si="322"/>
        <v>50</v>
      </c>
      <c r="L642" s="72">
        <v>94</v>
      </c>
      <c r="M642" s="29">
        <f t="shared" si="323"/>
        <v>33.333333333333336</v>
      </c>
      <c r="N642" s="28">
        <v>123</v>
      </c>
      <c r="O642" s="87">
        <f t="shared" si="324"/>
        <v>50</v>
      </c>
      <c r="P642" s="72">
        <v>43</v>
      </c>
      <c r="Q642" s="90">
        <f t="shared" si="325"/>
        <v>15.24822695035461</v>
      </c>
      <c r="R642" s="72">
        <v>61</v>
      </c>
      <c r="S642" s="90">
        <f t="shared" si="326"/>
        <v>21.631205673758867</v>
      </c>
      <c r="T642" s="62">
        <v>10</v>
      </c>
      <c r="U642" s="31">
        <f t="shared" si="327"/>
        <v>3.5460992907801416</v>
      </c>
    </row>
    <row r="643" spans="1:21" s="1" customFormat="1" ht="12">
      <c r="A643" s="18">
        <v>504</v>
      </c>
      <c r="B643" s="50" t="s">
        <v>617</v>
      </c>
      <c r="C643" s="72">
        <v>519</v>
      </c>
      <c r="D643" s="28">
        <v>328</v>
      </c>
      <c r="E643" s="28">
        <v>319</v>
      </c>
      <c r="F643" s="28">
        <v>298</v>
      </c>
      <c r="G643" s="73">
        <v>272</v>
      </c>
      <c r="H643" s="72">
        <v>105</v>
      </c>
      <c r="I643" s="29">
        <f t="shared" si="321"/>
        <v>32.9153605015674</v>
      </c>
      <c r="J643" s="28">
        <v>138</v>
      </c>
      <c r="K643" s="87">
        <f t="shared" si="322"/>
        <v>50.73529411764706</v>
      </c>
      <c r="L643" s="72">
        <v>89</v>
      </c>
      <c r="M643" s="29">
        <f t="shared" si="323"/>
        <v>27.899686520376175</v>
      </c>
      <c r="N643" s="28">
        <v>134</v>
      </c>
      <c r="O643" s="87">
        <f t="shared" si="324"/>
        <v>49.26470588235294</v>
      </c>
      <c r="P643" s="72">
        <v>57</v>
      </c>
      <c r="Q643" s="90">
        <f t="shared" si="325"/>
        <v>17.86833855799373</v>
      </c>
      <c r="R643" s="72">
        <v>55</v>
      </c>
      <c r="S643" s="90">
        <f t="shared" si="326"/>
        <v>17.24137931034483</v>
      </c>
      <c r="T643" s="62">
        <v>13</v>
      </c>
      <c r="U643" s="31">
        <f t="shared" si="327"/>
        <v>4.075235109717869</v>
      </c>
    </row>
    <row r="644" spans="1:21" s="14" customFormat="1" ht="12">
      <c r="A644" s="32"/>
      <c r="B644" s="51" t="s">
        <v>201</v>
      </c>
      <c r="C644" s="74">
        <f aca="true" t="shared" si="329" ref="C644:H644">+C641+C642+C643</f>
        <v>1517</v>
      </c>
      <c r="D644" s="33">
        <f t="shared" si="329"/>
        <v>937</v>
      </c>
      <c r="E644" s="33">
        <f t="shared" si="329"/>
        <v>901</v>
      </c>
      <c r="F644" s="33">
        <f t="shared" si="329"/>
        <v>856</v>
      </c>
      <c r="G644" s="75">
        <f t="shared" si="329"/>
        <v>764</v>
      </c>
      <c r="H644" s="74">
        <f t="shared" si="329"/>
        <v>315</v>
      </c>
      <c r="I644" s="34">
        <f t="shared" si="321"/>
        <v>34.96115427302997</v>
      </c>
      <c r="J644" s="33">
        <f>+J641+J642+J643</f>
        <v>424</v>
      </c>
      <c r="K644" s="88">
        <f t="shared" si="322"/>
        <v>55.49738219895288</v>
      </c>
      <c r="L644" s="74">
        <f>+L641+L642+L643</f>
        <v>241</v>
      </c>
      <c r="M644" s="34">
        <f t="shared" si="323"/>
        <v>26.748057713651498</v>
      </c>
      <c r="N644" s="33">
        <f>+N641+N642+N643</f>
        <v>340</v>
      </c>
      <c r="O644" s="88">
        <f t="shared" si="324"/>
        <v>44.50261780104712</v>
      </c>
      <c r="P644" s="74">
        <f>+P641+P642+P643</f>
        <v>146</v>
      </c>
      <c r="Q644" s="88">
        <f t="shared" si="325"/>
        <v>16.20421753607103</v>
      </c>
      <c r="R644" s="74">
        <f>+R641+R642+R643</f>
        <v>166</v>
      </c>
      <c r="S644" s="88">
        <f t="shared" si="326"/>
        <v>18.423973362930077</v>
      </c>
      <c r="T644" s="63">
        <f>+T641+T642+T643</f>
        <v>33</v>
      </c>
      <c r="U644" s="35">
        <f t="shared" si="327"/>
        <v>3.662597114317425</v>
      </c>
    </row>
    <row r="645" spans="1:21" s="1" customFormat="1" ht="12">
      <c r="A645" s="18">
        <v>505</v>
      </c>
      <c r="B645" s="50" t="s">
        <v>618</v>
      </c>
      <c r="C645" s="72">
        <v>507</v>
      </c>
      <c r="D645" s="28">
        <v>442</v>
      </c>
      <c r="E645" s="28">
        <v>419</v>
      </c>
      <c r="F645" s="28">
        <v>433</v>
      </c>
      <c r="G645" s="73">
        <v>404</v>
      </c>
      <c r="H645" s="72">
        <v>134</v>
      </c>
      <c r="I645" s="29">
        <f t="shared" si="321"/>
        <v>31.98090692124105</v>
      </c>
      <c r="J645" s="28">
        <v>187</v>
      </c>
      <c r="K645" s="87">
        <f t="shared" si="322"/>
        <v>46.28712871287129</v>
      </c>
      <c r="L645" s="72">
        <v>167</v>
      </c>
      <c r="M645" s="29">
        <f t="shared" si="323"/>
        <v>39.856801909307876</v>
      </c>
      <c r="N645" s="28">
        <v>217</v>
      </c>
      <c r="O645" s="87">
        <f t="shared" si="324"/>
        <v>53.71287128712871</v>
      </c>
      <c r="P645" s="72">
        <v>59</v>
      </c>
      <c r="Q645" s="90">
        <f t="shared" si="325"/>
        <v>14.081145584725537</v>
      </c>
      <c r="R645" s="72">
        <v>49</v>
      </c>
      <c r="S645" s="90">
        <f t="shared" si="326"/>
        <v>11.694510739856803</v>
      </c>
      <c r="T645" s="62">
        <v>10</v>
      </c>
      <c r="U645" s="31">
        <f t="shared" si="327"/>
        <v>2.386634844868735</v>
      </c>
    </row>
    <row r="646" spans="1:21" s="1" customFormat="1" ht="12">
      <c r="A646" s="18">
        <v>506</v>
      </c>
      <c r="B646" s="50" t="s">
        <v>619</v>
      </c>
      <c r="C646" s="72">
        <v>525</v>
      </c>
      <c r="D646" s="28">
        <v>448</v>
      </c>
      <c r="E646" s="28">
        <v>427</v>
      </c>
      <c r="F646" s="28">
        <v>434</v>
      </c>
      <c r="G646" s="73">
        <v>412</v>
      </c>
      <c r="H646" s="72">
        <v>88</v>
      </c>
      <c r="I646" s="29">
        <f t="shared" si="321"/>
        <v>20.60889929742389</v>
      </c>
      <c r="J646" s="28">
        <v>158</v>
      </c>
      <c r="K646" s="87">
        <f t="shared" si="322"/>
        <v>38.349514563106794</v>
      </c>
      <c r="L646" s="72">
        <v>221</v>
      </c>
      <c r="M646" s="29">
        <f t="shared" si="323"/>
        <v>51.75644028103044</v>
      </c>
      <c r="N646" s="28">
        <v>254</v>
      </c>
      <c r="O646" s="87">
        <f t="shared" si="324"/>
        <v>61.650485436893206</v>
      </c>
      <c r="P646" s="72">
        <v>55</v>
      </c>
      <c r="Q646" s="90">
        <f t="shared" si="325"/>
        <v>12.880562060889929</v>
      </c>
      <c r="R646" s="72">
        <v>55</v>
      </c>
      <c r="S646" s="90">
        <f t="shared" si="326"/>
        <v>12.880562060889929</v>
      </c>
      <c r="T646" s="62">
        <v>8</v>
      </c>
      <c r="U646" s="31">
        <f t="shared" si="327"/>
        <v>1.873536299765808</v>
      </c>
    </row>
    <row r="647" spans="1:21" s="14" customFormat="1" ht="12">
      <c r="A647" s="32"/>
      <c r="B647" s="51" t="s">
        <v>202</v>
      </c>
      <c r="C647" s="74">
        <f aca="true" t="shared" si="330" ref="C647:H647">+C645+C646</f>
        <v>1032</v>
      </c>
      <c r="D647" s="33">
        <f t="shared" si="330"/>
        <v>890</v>
      </c>
      <c r="E647" s="33">
        <f t="shared" si="330"/>
        <v>846</v>
      </c>
      <c r="F647" s="33">
        <f t="shared" si="330"/>
        <v>867</v>
      </c>
      <c r="G647" s="75">
        <f t="shared" si="330"/>
        <v>816</v>
      </c>
      <c r="H647" s="74">
        <f t="shared" si="330"/>
        <v>222</v>
      </c>
      <c r="I647" s="34">
        <f t="shared" si="321"/>
        <v>26.24113475177305</v>
      </c>
      <c r="J647" s="33">
        <f>+J645+J646</f>
        <v>345</v>
      </c>
      <c r="K647" s="88">
        <f t="shared" si="322"/>
        <v>42.279411764705884</v>
      </c>
      <c r="L647" s="74">
        <f>+L645+L646</f>
        <v>388</v>
      </c>
      <c r="M647" s="34">
        <f t="shared" si="323"/>
        <v>45.8628841607565</v>
      </c>
      <c r="N647" s="33">
        <f>+N645+N646</f>
        <v>471</v>
      </c>
      <c r="O647" s="88">
        <f t="shared" si="324"/>
        <v>57.720588235294116</v>
      </c>
      <c r="P647" s="74">
        <f>+P645+P646</f>
        <v>114</v>
      </c>
      <c r="Q647" s="88">
        <f t="shared" si="325"/>
        <v>13.47517730496454</v>
      </c>
      <c r="R647" s="74">
        <f>+R645+R646</f>
        <v>104</v>
      </c>
      <c r="S647" s="88">
        <f t="shared" si="326"/>
        <v>12.293144208037825</v>
      </c>
      <c r="T647" s="63">
        <f>+T645+T646</f>
        <v>18</v>
      </c>
      <c r="U647" s="35">
        <f t="shared" si="327"/>
        <v>2.127659574468085</v>
      </c>
    </row>
    <row r="648" spans="1:21" s="13" customFormat="1" ht="12">
      <c r="A648" s="36"/>
      <c r="B648" s="52" t="s">
        <v>204</v>
      </c>
      <c r="C648" s="76">
        <f aca="true" t="shared" si="331" ref="C648:H648">+C639+C640+C644+C647</f>
        <v>4562</v>
      </c>
      <c r="D648" s="37">
        <f t="shared" si="331"/>
        <v>3381</v>
      </c>
      <c r="E648" s="37">
        <f t="shared" si="331"/>
        <v>3213</v>
      </c>
      <c r="F648" s="37">
        <f t="shared" si="331"/>
        <v>3188</v>
      </c>
      <c r="G648" s="77">
        <f t="shared" si="331"/>
        <v>2894</v>
      </c>
      <c r="H648" s="76">
        <f t="shared" si="331"/>
        <v>974</v>
      </c>
      <c r="I648" s="38">
        <f t="shared" si="321"/>
        <v>30.314347961406785</v>
      </c>
      <c r="J648" s="37">
        <f>+J639+J640+J644+J647</f>
        <v>1458</v>
      </c>
      <c r="K648" s="89">
        <f t="shared" si="322"/>
        <v>50.38009675190048</v>
      </c>
      <c r="L648" s="76">
        <f>+L639+L640+L644+L647</f>
        <v>1052</v>
      </c>
      <c r="M648" s="38">
        <f t="shared" si="323"/>
        <v>32.741985683162156</v>
      </c>
      <c r="N648" s="37">
        <f>+N639+N640+N644+N647</f>
        <v>1436</v>
      </c>
      <c r="O648" s="89">
        <f t="shared" si="324"/>
        <v>49.61990324809952</v>
      </c>
      <c r="P648" s="76">
        <f>+P639+P640+P644+P647</f>
        <v>581</v>
      </c>
      <c r="Q648" s="89">
        <f t="shared" si="325"/>
        <v>18.082788671023966</v>
      </c>
      <c r="R648" s="76">
        <f>+R639+R640+R644+R647</f>
        <v>457</v>
      </c>
      <c r="S648" s="89">
        <f t="shared" si="326"/>
        <v>14.223467164643635</v>
      </c>
      <c r="T648" s="64">
        <f>+T639+T640+T644+T647</f>
        <v>149</v>
      </c>
      <c r="U648" s="39">
        <f t="shared" si="327"/>
        <v>4.637410519763461</v>
      </c>
    </row>
    <row r="649" spans="1:21" s="1" customFormat="1" ht="12">
      <c r="A649" s="18"/>
      <c r="B649" s="50"/>
      <c r="C649" s="72"/>
      <c r="D649" s="28"/>
      <c r="E649" s="28"/>
      <c r="F649" s="28"/>
      <c r="G649" s="73"/>
      <c r="H649" s="72"/>
      <c r="I649" s="30"/>
      <c r="J649" s="28"/>
      <c r="K649" s="87"/>
      <c r="L649" s="72"/>
      <c r="M649" s="19"/>
      <c r="N649" s="28"/>
      <c r="O649" s="87"/>
      <c r="P649" s="72"/>
      <c r="Q649" s="94"/>
      <c r="R649" s="72"/>
      <c r="S649" s="94"/>
      <c r="T649" s="62"/>
      <c r="U649" s="43"/>
    </row>
    <row r="650" spans="1:21" s="12" customFormat="1" ht="12.75" thickBot="1">
      <c r="A650" s="44"/>
      <c r="B650" s="59" t="s">
        <v>207</v>
      </c>
      <c r="C650" s="81">
        <f aca="true" t="shared" si="332" ref="C650:J650">+C24+C45+C58+C77+C96+C121+C150+C172+C193+C204+C231+C258+C266+C294+C313+C348+C385+C390+C405+C448+C465+C479+C490+C504+C534+C633+C648</f>
        <v>207046</v>
      </c>
      <c r="D650" s="99">
        <f t="shared" si="332"/>
        <v>163742</v>
      </c>
      <c r="E650" s="99">
        <f t="shared" si="332"/>
        <v>153413</v>
      </c>
      <c r="F650" s="99">
        <f t="shared" si="332"/>
        <v>153843</v>
      </c>
      <c r="G650" s="100">
        <f t="shared" si="332"/>
        <v>140905</v>
      </c>
      <c r="H650" s="81">
        <f t="shared" si="332"/>
        <v>59364</v>
      </c>
      <c r="I650" s="101">
        <f>+H650*100/E650</f>
        <v>38.69554731346105</v>
      </c>
      <c r="J650" s="99">
        <f t="shared" si="332"/>
        <v>78138</v>
      </c>
      <c r="K650" s="102">
        <f>+J650*100/G650</f>
        <v>55.45438415954012</v>
      </c>
      <c r="L650" s="81">
        <f>+L24+L45+L58+L77+L96+L121+L150+L172+L193+L204+L231+L258+L266+L294+L313+L348+L385+L390+L405+L448+L465+L479+L490+L504+L534+L633+L648</f>
        <v>39801</v>
      </c>
      <c r="M650" s="101">
        <f>+L650*100/E650</f>
        <v>25.94369447178531</v>
      </c>
      <c r="N650" s="99">
        <f>+N24+N45+N58+N77+N96+N121+N150+N172+N193+N204+N231+N258+N266+N294+N313+N348+N385+N390+N405+N448+N465+N479+N490+N504+N534+N633+N648</f>
        <v>62767</v>
      </c>
      <c r="O650" s="102">
        <f>+N650*100/G650</f>
        <v>44.54561584045988</v>
      </c>
      <c r="P650" s="81">
        <f>+P24+P45+P58+P77+P96+P121+P150+P172+P193+P204+P231+P258+P266+P294+P313+P348+P385+P390+P405+P448+P465+P479+P490+P504+P534+P633+P648</f>
        <v>32361</v>
      </c>
      <c r="Q650" s="102">
        <f>+P650*100/E650</f>
        <v>21.09404027038126</v>
      </c>
      <c r="R650" s="81">
        <f>+R24+R45+R58+R77+R96+R121+R150+R172+R193+R204+R231+R258+R266+R294+R313+R348+R385+R390+R405+R448+R465+R479+R490+R504+R534+R633+R648</f>
        <v>10472</v>
      </c>
      <c r="S650" s="102">
        <f>+R650*100/E650</f>
        <v>6.82601865552463</v>
      </c>
      <c r="T650" s="103">
        <f>+T24+T45+T58+T77+T96+T121+T150+T172+T193+T204+T231+T258+T266+T294+T313+T348+T385+T390+T405+T448+T465+T479+T490+T504+T534+T633+T648</f>
        <v>11554</v>
      </c>
      <c r="U650" s="104">
        <f>+T650*100/E650</f>
        <v>7.531304387503015</v>
      </c>
    </row>
    <row r="651" spans="1:21" s="1" customFormat="1" ht="12.75" thickTop="1">
      <c r="A651" s="5"/>
      <c r="B651" s="11"/>
      <c r="C651" s="4"/>
      <c r="D651" s="4"/>
      <c r="E651" s="4"/>
      <c r="F651" s="4"/>
      <c r="G651" s="4"/>
      <c r="H651" s="4"/>
      <c r="I651" s="3"/>
      <c r="J651" s="4"/>
      <c r="K651" s="3"/>
      <c r="L651" s="4"/>
      <c r="M651" s="3"/>
      <c r="N651" s="4"/>
      <c r="O651" s="3"/>
      <c r="P651" s="4"/>
      <c r="Q651" s="3"/>
      <c r="R651" s="4"/>
      <c r="S651" s="3"/>
      <c r="T651" s="4"/>
      <c r="U651" s="3"/>
    </row>
    <row r="652" spans="1:4" ht="12">
      <c r="A652" s="9"/>
      <c r="B652" s="9"/>
      <c r="C652" s="8"/>
      <c r="D652" s="10"/>
    </row>
  </sheetData>
  <mergeCells count="1">
    <mergeCell ref="T1:U1"/>
  </mergeCells>
  <printOptions gridLines="1" horizontalCentered="1"/>
  <pageMargins left="0.1968503937007874" right="0.1968503937007874" top="0.7874015748031497" bottom="0.7874015748031497" header="0.3937007874015748" footer="0.5118110236220472"/>
  <pageSetup fitToHeight="11" horizontalDpi="720" verticalDpi="720" orientation="portrait" paperSize="8" scale="65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</dc:creator>
  <cp:keywords/>
  <dc:description/>
  <cp:lastModifiedBy>t tt</cp:lastModifiedBy>
  <cp:lastPrinted>2002-10-24T17:19:04Z</cp:lastPrinted>
  <dcterms:created xsi:type="dcterms:W3CDTF">2002-10-10T09:56:48Z</dcterms:created>
  <dcterms:modified xsi:type="dcterms:W3CDTF">2006-10-15T13:07:22Z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